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98" activeTab="0"/>
  </bookViews>
  <sheets>
    <sheet name=" Банкетное меню полный перечень" sheetId="1" r:id="rId1"/>
    <sheet name="Фуршеное меню" sheetId="2" r:id="rId2"/>
    <sheet name="Детский стол" sheetId="3" r:id="rId3"/>
    <sheet name="Меню Барбекю" sheetId="4" r:id="rId4"/>
    <sheet name="Алкоголь" sheetId="5" r:id="rId5"/>
    <sheet name="Кофе-брейки" sheetId="6" r:id="rId6"/>
    <sheet name="Горки шампанксого" sheetId="7" r:id="rId7"/>
    <sheet name="Доп.Услуги" sheetId="8" r:id="rId8"/>
    <sheet name="Дегустация" sheetId="9" r:id="rId9"/>
  </sheets>
  <definedNames>
    <definedName name="_xlnm._FilterDatabase" localSheetId="0" hidden="1">' Банкетное меню полный перечень'!$E$10:$E$208</definedName>
    <definedName name="_xlnm.Print_Titles" localSheetId="0">' Банкетное меню полный перечень'!$10:$10</definedName>
    <definedName name="_xlnm.Print_Area" localSheetId="0">' Банкетное меню полный перечень'!$A$1:$G$208</definedName>
    <definedName name="_xlnm.Print_Area" localSheetId="6">'Горки шампанксого'!$A$1:$F$17</definedName>
    <definedName name="_xlnm.Print_Area" localSheetId="3">'Меню Барбекю'!#REF!</definedName>
    <definedName name="_xlnm.Print_Area" localSheetId="1">'Фуршеное меню'!$A$1:$G$80</definedName>
  </definedNames>
  <calcPr fullCalcOnLoad="1"/>
</workbook>
</file>

<file path=xl/sharedStrings.xml><?xml version="1.0" encoding="utf-8"?>
<sst xmlns="http://schemas.openxmlformats.org/spreadsheetml/2006/main" count="1161" uniqueCount="606">
  <si>
    <t>Приложение № 2 к договору № _____ от ____.____.2018</t>
  </si>
  <si>
    <t>Чтобы распечатать только блюда, которые заказал гость, необходимо выбрать фильтр в столбце "Итого" и убрать птички "0,00" и "пустые"</t>
  </si>
  <si>
    <t>БАНКЕТНОЕ МЕНЮ 2018</t>
  </si>
  <si>
    <t>Дата</t>
  </si>
  <si>
    <t xml:space="preserve"> начало:</t>
  </si>
  <si>
    <t>количество гостей</t>
  </si>
  <si>
    <t xml:space="preserve">Площадка </t>
  </si>
  <si>
    <t>Заказчик</t>
  </si>
  <si>
    <t>количество столов</t>
  </si>
  <si>
    <t>Менеджер</t>
  </si>
  <si>
    <t xml:space="preserve">Формулы в серых клетках - не трогать!!! </t>
  </si>
  <si>
    <t xml:space="preserve">                                          Наименование</t>
  </si>
  <si>
    <t xml:space="preserve">Выход </t>
  </si>
  <si>
    <t>Цена</t>
  </si>
  <si>
    <t>Кол-во</t>
  </si>
  <si>
    <t>Итого</t>
  </si>
  <si>
    <t>Общий вес</t>
  </si>
  <si>
    <t>Подача</t>
  </si>
  <si>
    <t>1.1. Рыбные холодные закуски</t>
  </si>
  <si>
    <t>Алюторская сельдь малосольная с картофелем черри и маринованным луком</t>
  </si>
  <si>
    <t>1.2. Мясные холодные закуски</t>
  </si>
  <si>
    <r>
      <t>Ассорти из мясных деликатесов собственного производства</t>
    </r>
    <r>
      <rPr>
        <i/>
        <sz val="10"/>
        <color indexed="8"/>
        <rFont val="Arial"/>
        <family val="2"/>
      </rPr>
      <t xml:space="preserve"> (ростбиф, буженина, куриный рулет с курагой)</t>
    </r>
  </si>
  <si>
    <r>
      <t xml:space="preserve">Ассорти рулетов собственного производства </t>
    </r>
    <r>
      <rPr>
        <i/>
        <sz val="10"/>
        <color indexed="8"/>
        <rFont val="Arial"/>
        <family val="2"/>
      </rPr>
      <t>(курица, утка, кролик)</t>
    </r>
  </si>
  <si>
    <t>Ассорти из сырокопченых, сухих и полусухих колбас</t>
  </si>
  <si>
    <r>
      <t>Рулетики из ростбифа (</t>
    </r>
    <r>
      <rPr>
        <i/>
        <sz val="10"/>
        <color indexed="8"/>
        <rFont val="Arial"/>
        <family val="2"/>
      </rPr>
      <t>с рукколой и пармезаном)</t>
    </r>
  </si>
  <si>
    <t>Пармская ветчина с медовой дыней</t>
  </si>
  <si>
    <r>
      <t xml:space="preserve">Язык говяжий отварной </t>
    </r>
    <r>
      <rPr>
        <i/>
        <sz val="10"/>
        <color indexed="8"/>
        <rFont val="Arial"/>
        <family val="2"/>
      </rPr>
      <t>(с горчицей и хреном)</t>
    </r>
  </si>
  <si>
    <t xml:space="preserve">1.3. Овощные холодные закуски </t>
  </si>
  <si>
    <r>
      <t xml:space="preserve">Ассорти из свежих овощей </t>
    </r>
    <r>
      <rPr>
        <i/>
        <sz val="10"/>
        <color indexed="8"/>
        <rFont val="Arial"/>
        <family val="2"/>
      </rPr>
      <t>(помидоры, огурцы, перец болгарский, редис, зелень)</t>
    </r>
  </si>
  <si>
    <r>
      <t>Ассорти из свежих овощей с сыром чанах</t>
    </r>
    <r>
      <rPr>
        <i/>
        <sz val="10"/>
        <color indexed="8"/>
        <rFont val="Arial"/>
        <family val="2"/>
      </rPr>
      <t xml:space="preserve"> (огурцы, помидоры, перец болгарский, редис, сыр чанах, зелень)</t>
    </r>
  </si>
  <si>
    <r>
      <t xml:space="preserve">Рулетики из баклажанов </t>
    </r>
    <r>
      <rPr>
        <i/>
        <sz val="10"/>
        <color indexed="8"/>
        <rFont val="Arial"/>
        <family val="2"/>
      </rPr>
      <t>(с сыром фета и грецкими орехами)</t>
    </r>
  </si>
  <si>
    <t>1.4. Соленья</t>
  </si>
  <si>
    <r>
      <t>Соленья бочковые (</t>
    </r>
    <r>
      <rPr>
        <i/>
        <sz val="10"/>
        <color indexed="8"/>
        <rFont val="Arial"/>
        <family val="2"/>
      </rPr>
      <t>капуста квашеная, чеснок, огурцы, помидоры, зелень)</t>
    </r>
  </si>
  <si>
    <t>Маслины "Гигант"</t>
  </si>
  <si>
    <t>Оливки "Гигант"</t>
  </si>
  <si>
    <t>2. САЛАТЫ</t>
  </si>
  <si>
    <t>2.1. Рыбные салаты</t>
  </si>
  <si>
    <t>Салат с малосольной семгой, креветками под соусом "коктейль"</t>
  </si>
  <si>
    <t>Микс салат с камчатским крабом</t>
  </si>
  <si>
    <r>
      <t xml:space="preserve">Салат "Цезарь" </t>
    </r>
    <r>
      <rPr>
        <i/>
        <sz val="10"/>
        <rFont val="Arial"/>
        <family val="2"/>
      </rPr>
      <t xml:space="preserve">(с креветками гриль) </t>
    </r>
  </si>
  <si>
    <r>
      <t>Салат "Цезарь"</t>
    </r>
    <r>
      <rPr>
        <i/>
        <sz val="10"/>
        <rFont val="Arial"/>
        <family val="2"/>
      </rPr>
      <t xml:space="preserve"> (с семгой гриль)</t>
    </r>
  </si>
  <si>
    <t>2.2. Мясные салаты</t>
  </si>
  <si>
    <t>Листья салата с пармской ветчиной</t>
  </si>
  <si>
    <r>
      <t xml:space="preserve">Биф салат с белым сельдереем </t>
    </r>
    <r>
      <rPr>
        <i/>
        <sz val="10"/>
        <rFont val="Arial"/>
        <family val="2"/>
      </rPr>
      <t>(телячья вырезка, корень сельдерея, медово горчичная заправка)</t>
    </r>
  </si>
  <si>
    <r>
      <t>Салат "Цезарь"</t>
    </r>
    <r>
      <rPr>
        <i/>
        <sz val="10"/>
        <rFont val="Arial"/>
        <family val="2"/>
      </rPr>
      <t xml:space="preserve"> (с курицей)</t>
    </r>
  </si>
  <si>
    <t>Микс салат со спаржей и цитрусами</t>
  </si>
  <si>
    <t>Салат из печеных овощей с заправкой из ткемали</t>
  </si>
  <si>
    <t>Салат из ароматных артишоков с сыром "Фета"</t>
  </si>
  <si>
    <t>Салат "Греческий"</t>
  </si>
  <si>
    <t>Салат руккола с помидорами канкасе и шампиньонами</t>
  </si>
  <si>
    <t>Салат руккола с итальянскими томатами и спелым авокадо</t>
  </si>
  <si>
    <t>3. ГОРЯЧИЕ ЗАКУСКИ</t>
  </si>
  <si>
    <r>
      <t>Молодой козленок</t>
    </r>
    <r>
      <rPr>
        <i/>
        <sz val="10"/>
        <color indexed="8"/>
        <rFont val="Arial"/>
        <family val="2"/>
      </rPr>
      <t xml:space="preserve"> (приготовленный при низкой температуре 45', подается на вертеле) </t>
    </r>
    <r>
      <rPr>
        <sz val="10"/>
        <color indexed="8"/>
        <rFont val="Arial"/>
        <family val="2"/>
      </rPr>
      <t>(до 50 человек)</t>
    </r>
  </si>
  <si>
    <r>
      <t xml:space="preserve">Фаршированный поросенок </t>
    </r>
    <r>
      <rPr>
        <i/>
        <sz val="10"/>
        <color indexed="8"/>
        <rFont val="Arial"/>
        <family val="2"/>
      </rPr>
      <t xml:space="preserve">(гречка, белые грибы) </t>
    </r>
    <r>
      <rPr>
        <sz val="10"/>
        <color indexed="8"/>
        <rFont val="Arial"/>
        <family val="2"/>
      </rPr>
      <t xml:space="preserve">(на 30 человек)                   </t>
    </r>
  </si>
  <si>
    <r>
      <t>Павлин белый</t>
    </r>
    <r>
      <rPr>
        <i/>
        <sz val="10"/>
        <color indexed="8"/>
        <rFont val="Arial"/>
        <family val="2"/>
      </rPr>
      <t xml:space="preserve"> (подается на зеркале, украшенный перьями, фруктами и зеленью) </t>
    </r>
    <r>
      <rPr>
        <sz val="10"/>
        <color indexed="8"/>
        <rFont val="Arial"/>
        <family val="2"/>
      </rPr>
      <t>(на 15 человек)</t>
    </r>
  </si>
  <si>
    <r>
      <t>Утка запеченная (</t>
    </r>
    <r>
      <rPr>
        <i/>
        <sz val="10"/>
        <color indexed="8"/>
        <rFont val="Arial"/>
        <family val="2"/>
      </rPr>
      <t>с яблоками) (на 6 человек)</t>
    </r>
  </si>
  <si>
    <r>
      <t xml:space="preserve">Королевские креветки гриль </t>
    </r>
    <r>
      <rPr>
        <i/>
        <sz val="10"/>
        <rFont val="Arial"/>
        <family val="2"/>
      </rPr>
      <t>(с соусом "Песто")</t>
    </r>
  </si>
  <si>
    <r>
      <t>Дорадо-гриль</t>
    </r>
    <r>
      <rPr>
        <i/>
        <sz val="10"/>
        <color indexed="8"/>
        <rFont val="Arial"/>
        <family val="2"/>
      </rPr>
      <t xml:space="preserve"> (филе или целиком на выбор)</t>
    </r>
  </si>
  <si>
    <r>
      <t xml:space="preserve">Сибас-гриль </t>
    </r>
    <r>
      <rPr>
        <i/>
        <sz val="10"/>
        <color indexed="8"/>
        <rFont val="Arial"/>
        <family val="2"/>
      </rPr>
      <t>(филе или целиком на выбор)</t>
    </r>
  </si>
  <si>
    <r>
      <t>Семга-гриль</t>
    </r>
    <r>
      <rPr>
        <i/>
        <sz val="10"/>
        <rFont val="Arial"/>
        <family val="2"/>
      </rPr>
      <t xml:space="preserve"> (с икорным соусом) </t>
    </r>
  </si>
  <si>
    <t>Палтус в прованских травах с соусом из мидий</t>
  </si>
  <si>
    <t>Спинка Мурманской трески с соусом из мидий</t>
  </si>
  <si>
    <r>
      <t>Форель радужная</t>
    </r>
    <r>
      <rPr>
        <i/>
        <sz val="10"/>
        <rFont val="Arial"/>
        <family val="2"/>
      </rPr>
      <t xml:space="preserve"> (в сливочном соусе) (филе или целиком на выбор)</t>
    </r>
  </si>
  <si>
    <t>Каре теленка с овощами гриль</t>
  </si>
  <si>
    <t>Каре ягненка с овощами гриль</t>
  </si>
  <si>
    <t>Шашлык из свинины</t>
  </si>
  <si>
    <t>Шашлык из каре теленка</t>
  </si>
  <si>
    <t>Шашлык из каре ягненка</t>
  </si>
  <si>
    <t>Шашлык из лосося</t>
  </si>
  <si>
    <t xml:space="preserve">Шашлык из осетрины (дикий осетр Дагестан)  </t>
  </si>
  <si>
    <t>Бифштекс на огне</t>
  </si>
  <si>
    <t>Сибас средиземноморский на мангале</t>
  </si>
  <si>
    <t>Дорадо на мангале</t>
  </si>
  <si>
    <r>
      <t xml:space="preserve">Овощи гриль </t>
    </r>
    <r>
      <rPr>
        <i/>
        <sz val="10"/>
        <color indexed="8"/>
        <rFont val="Arial"/>
        <family val="2"/>
      </rPr>
      <t>(с соусом песто)</t>
    </r>
  </si>
  <si>
    <t>Картофельные дольки с розмарином</t>
  </si>
  <si>
    <t>Картофельный гратен</t>
  </si>
  <si>
    <t>Спаржа на гриле</t>
  </si>
  <si>
    <t>Мини картофель на мангале</t>
  </si>
  <si>
    <t>Картофель отварной</t>
  </si>
  <si>
    <r>
      <t xml:space="preserve">Рис микс </t>
    </r>
    <r>
      <rPr>
        <i/>
        <sz val="10"/>
        <color indexed="8"/>
        <rFont val="Arial"/>
        <family val="2"/>
      </rPr>
      <t>(бурый с жасмином)</t>
    </r>
  </si>
  <si>
    <t>Соус грибной</t>
  </si>
  <si>
    <t>Соус нежный с зернами горчицы</t>
  </si>
  <si>
    <t xml:space="preserve">Фрукты </t>
  </si>
  <si>
    <r>
      <t xml:space="preserve">Фруктовая ваза </t>
    </r>
    <r>
      <rPr>
        <i/>
        <sz val="10"/>
        <color indexed="8"/>
        <rFont val="Arial"/>
        <family val="2"/>
      </rPr>
      <t xml:space="preserve">(сезонные фрукты) </t>
    </r>
  </si>
  <si>
    <t>Клубника</t>
  </si>
  <si>
    <t>сезон</t>
  </si>
  <si>
    <r>
      <t xml:space="preserve">Ягоды </t>
    </r>
    <r>
      <rPr>
        <i/>
        <sz val="10"/>
        <color indexed="8"/>
        <rFont val="Arial"/>
        <family val="2"/>
      </rPr>
      <t>(малина, смородина, голубика, ежевика)</t>
    </r>
  </si>
  <si>
    <t>Сыры</t>
  </si>
  <si>
    <r>
      <t xml:space="preserve">Ассорти сыров </t>
    </r>
    <r>
      <rPr>
        <i/>
        <sz val="10"/>
        <color indexed="8"/>
        <rFont val="Arial"/>
        <family val="2"/>
      </rPr>
      <t>(чеддар, гауда, виноград, грецкий орех)</t>
    </r>
  </si>
  <si>
    <r>
      <t xml:space="preserve">Ассорти рассольных сыров </t>
    </r>
    <r>
      <rPr>
        <i/>
        <sz val="10"/>
        <color indexed="8"/>
        <rFont val="Arial"/>
        <family val="2"/>
      </rPr>
      <t>(чечил, сулугуни, чанах, зелень)</t>
    </r>
  </si>
  <si>
    <t>Десерты</t>
  </si>
  <si>
    <t xml:space="preserve">Торт чизкейк классический </t>
  </si>
  <si>
    <t xml:space="preserve">Торт Медовик </t>
  </si>
  <si>
    <r>
      <t xml:space="preserve">Торт Тирамису </t>
    </r>
    <r>
      <rPr>
        <i/>
        <sz val="10"/>
        <color indexed="8"/>
        <rFont val="Arial"/>
        <family val="2"/>
      </rPr>
      <t>(подается в керамической чаше и раскладывается лопаткой официантом)</t>
    </r>
  </si>
  <si>
    <r>
      <t>Торт Штрудель яблочный</t>
    </r>
    <r>
      <rPr>
        <i/>
        <sz val="10"/>
        <color indexed="8"/>
        <rFont val="Arial"/>
        <family val="2"/>
      </rPr>
      <t xml:space="preserve"> </t>
    </r>
  </si>
  <si>
    <t>1000/3000</t>
  </si>
  <si>
    <t>Ассортимент хлеба и выпечки</t>
  </si>
  <si>
    <r>
      <t xml:space="preserve">Булочка </t>
    </r>
    <r>
      <rPr>
        <i/>
        <sz val="10"/>
        <color indexed="8"/>
        <rFont val="Arial"/>
        <family val="2"/>
      </rPr>
      <t xml:space="preserve">(в ассортименте ) </t>
    </r>
    <r>
      <rPr>
        <sz val="10"/>
        <color indexed="8"/>
        <rFont val="Arial"/>
        <family val="2"/>
      </rPr>
      <t xml:space="preserve">1 шт. </t>
    </r>
  </si>
  <si>
    <r>
      <t xml:space="preserve">Лаваш в ассортименте </t>
    </r>
    <r>
      <rPr>
        <i/>
        <sz val="10"/>
        <color indexed="8"/>
        <rFont val="Arial"/>
        <family val="2"/>
      </rPr>
      <t>(тонкий)</t>
    </r>
  </si>
  <si>
    <r>
      <t xml:space="preserve">Пирожок </t>
    </r>
    <r>
      <rPr>
        <i/>
        <sz val="10"/>
        <color indexed="8"/>
        <rFont val="Arial"/>
        <family val="2"/>
      </rPr>
      <t>с яблоком</t>
    </r>
  </si>
  <si>
    <r>
      <t>Пирожок</t>
    </r>
    <r>
      <rPr>
        <i/>
        <sz val="10"/>
        <color indexed="8"/>
        <rFont val="Arial"/>
        <family val="2"/>
      </rPr>
      <t xml:space="preserve"> с капустой</t>
    </r>
  </si>
  <si>
    <r>
      <t>Пирожок</t>
    </r>
    <r>
      <rPr>
        <i/>
        <sz val="10"/>
        <color indexed="8"/>
        <rFont val="Arial"/>
        <family val="2"/>
      </rPr>
      <t xml:space="preserve"> с мясом</t>
    </r>
  </si>
  <si>
    <t>Безалкогольные напитки</t>
  </si>
  <si>
    <t>Вода артезианская "Орловская", газ/негаз, пэт</t>
  </si>
  <si>
    <t>Вода минеральная "Боржоми", стекло</t>
  </si>
  <si>
    <t>Вода "Эвиан", стекло</t>
  </si>
  <si>
    <t>Вода "Бадуа", стекло</t>
  </si>
  <si>
    <t>Энергетический напиток "Адреналин раш"</t>
  </si>
  <si>
    <t>Pepsi, Mirinda, 7up, стекло</t>
  </si>
  <si>
    <r>
      <t xml:space="preserve">Сок </t>
    </r>
    <r>
      <rPr>
        <i/>
        <sz val="10"/>
        <color indexed="8"/>
        <rFont val="Arial"/>
        <family val="2"/>
      </rPr>
      <t>(в ассортименте)</t>
    </r>
  </si>
  <si>
    <r>
      <t>Морс ягодный</t>
    </r>
    <r>
      <rPr>
        <i/>
        <sz val="10"/>
        <color indexed="8"/>
        <rFont val="Arial"/>
        <family val="2"/>
      </rPr>
      <t xml:space="preserve"> (натуральный) клюквенный/облепиховый/черноплодный (на выбор)</t>
    </r>
  </si>
  <si>
    <r>
      <t xml:space="preserve">Мохито </t>
    </r>
    <r>
      <rPr>
        <i/>
        <sz val="10"/>
        <color indexed="8"/>
        <rFont val="Arial"/>
        <family val="2"/>
      </rPr>
      <t>(безалкогольный коктейль)</t>
    </r>
  </si>
  <si>
    <r>
      <t>Домашний лимонад</t>
    </r>
    <r>
      <rPr>
        <i/>
        <sz val="10"/>
        <color indexed="8"/>
        <rFont val="Arial"/>
        <family val="2"/>
      </rPr>
      <t xml:space="preserve"> (на свежевыжатом соке)</t>
    </r>
  </si>
  <si>
    <t xml:space="preserve"> </t>
  </si>
  <si>
    <r>
      <t>Чай в ассортименте (</t>
    </r>
    <r>
      <rPr>
        <i/>
        <sz val="10"/>
        <color indexed="8"/>
        <rFont val="Arial"/>
        <family val="2"/>
      </rPr>
      <t>пакетированный)</t>
    </r>
  </si>
  <si>
    <r>
      <t>Чай заварной</t>
    </r>
    <r>
      <rPr>
        <i/>
        <sz val="10"/>
        <color indexed="8"/>
        <rFont val="Arial"/>
        <family val="2"/>
      </rPr>
      <t xml:space="preserve"> (в чайнике)</t>
    </r>
  </si>
  <si>
    <t>Кофе Эспрессо/Американо</t>
  </si>
  <si>
    <t>Итого по меню:</t>
  </si>
  <si>
    <t>Питание подрядчиков (комплекс)</t>
  </si>
  <si>
    <t>Сервисный сбор:</t>
  </si>
  <si>
    <t>х</t>
  </si>
  <si>
    <t>Пробковый сбор 450руб/чел:</t>
  </si>
  <si>
    <t>ИТОГО к оплате по меню:</t>
  </si>
  <si>
    <t>ПРОЧЕЕ</t>
  </si>
  <si>
    <t>Услуга официанта</t>
  </si>
  <si>
    <t>Услуга повара</t>
  </si>
  <si>
    <t>Услуга кальянщика (депозит)</t>
  </si>
  <si>
    <t>Кулер (1 бутыль воды)</t>
  </si>
  <si>
    <t>Итого по прочим услугам:</t>
  </si>
  <si>
    <t>____________________________________ Шестакова О.Н.</t>
  </si>
  <si>
    <t>__________________________________ (Заказчик)</t>
  </si>
  <si>
    <t>М.П.</t>
  </si>
  <si>
    <r>
      <t xml:space="preserve">БАНКЕТНОЕ МЕНЮ 2018 </t>
    </r>
    <r>
      <rPr>
        <b/>
        <sz val="20"/>
        <color indexed="60"/>
        <rFont val="Arial"/>
        <family val="2"/>
      </rPr>
      <t>(АЛКОГОЛЬ)</t>
    </r>
  </si>
  <si>
    <t>Коньяк</t>
  </si>
  <si>
    <t>Арарат 5* / Ararat 5*</t>
  </si>
  <si>
    <t>бут</t>
  </si>
  <si>
    <t>Курвуазье VS / Courvoisier VS</t>
  </si>
  <si>
    <t>Курвуазье VSOP / Courvoisier VSOP</t>
  </si>
  <si>
    <t>Хеннеси VS / Hennessy VS</t>
  </si>
  <si>
    <t>Хеннеси VSOP / Hennessy VSOP</t>
  </si>
  <si>
    <t xml:space="preserve">Хеннеси XO / Hennessy ХО </t>
  </si>
  <si>
    <t>Виски</t>
  </si>
  <si>
    <t>Балантайн'с / Ballantine's файнест</t>
  </si>
  <si>
    <t>мл</t>
  </si>
  <si>
    <t>Джеймсон 1л / Jameson</t>
  </si>
  <si>
    <t>Джек Дэниелс / Jack Daniels</t>
  </si>
  <si>
    <t>Макаллан Файн Оук 12 лет / The Macallan 12 years Fine Oak</t>
  </si>
  <si>
    <t>Феймоус Грауз / The Famous Grouse Finest</t>
  </si>
  <si>
    <t>Чивас Ригал 12 лет / Chivas Regal 12 years</t>
  </si>
  <si>
    <t>Ром</t>
  </si>
  <si>
    <t xml:space="preserve">Бакарди Карта Нэгра / Bacardi Carta negra </t>
  </si>
  <si>
    <t>Бакарди Карта Бланка / Bacardi Carta blanca</t>
  </si>
  <si>
    <t>Текила</t>
  </si>
  <si>
    <t>Ольмека Белая</t>
  </si>
  <si>
    <t>Водка</t>
  </si>
  <si>
    <t>Грей Гуз / Grey Goose</t>
  </si>
  <si>
    <t>Русский Стандарт</t>
  </si>
  <si>
    <t xml:space="preserve">Царская Оригинальная </t>
  </si>
  <si>
    <t xml:space="preserve">Царское Село </t>
  </si>
  <si>
    <t>Виноградная водка "Косогоров самогон №5"</t>
  </si>
  <si>
    <t xml:space="preserve">Царская золотая </t>
  </si>
  <si>
    <t>Джин</t>
  </si>
  <si>
    <t>Бифитер / Beefeater</t>
  </si>
  <si>
    <t>Граппа</t>
  </si>
  <si>
    <t>Кандолини Бьянка 1898 / Grappa Candolini Bianca</t>
  </si>
  <si>
    <t>Вермут</t>
  </si>
  <si>
    <t>Мартини Бьянко / Martini Bianco</t>
  </si>
  <si>
    <t>Бренди</t>
  </si>
  <si>
    <t>"Кальвадос дю пэр Лэз" ВСОП (П/у)</t>
  </si>
  <si>
    <t>Ликёр</t>
  </si>
  <si>
    <t>Бейлис / Baileys</t>
  </si>
  <si>
    <t>Куантро / Cointreau</t>
  </si>
  <si>
    <t>Малибу / Malibu</t>
  </si>
  <si>
    <t>"Дисаронно Ориджинале"</t>
  </si>
  <si>
    <t>Кюрасао Блю</t>
  </si>
  <si>
    <t xml:space="preserve">Десертный "Калуа" кофейный </t>
  </si>
  <si>
    <t>Десертный "Кампари" (аператив)</t>
  </si>
  <si>
    <t>Десертный "Ягермайстер"</t>
  </si>
  <si>
    <t>Самбука "Изолабелла" / Sambuca</t>
  </si>
  <si>
    <t>Вина красные Чили</t>
  </si>
  <si>
    <t>Карменер / Сира Резерва Х. Бушон, красн. сухое, долина Мауле</t>
  </si>
  <si>
    <t>Вина Грузии</t>
  </si>
  <si>
    <t>Алазанская долина, белое полусладкое</t>
  </si>
  <si>
    <t>Киндзмараули, красное  полусладкое</t>
  </si>
  <si>
    <t>Мукузани,  красное  сухое</t>
  </si>
  <si>
    <t>Цинандали, белое сухое</t>
  </si>
  <si>
    <t>Шампанское/игристое вино</t>
  </si>
  <si>
    <t xml:space="preserve">Просеко Спуманте </t>
  </si>
  <si>
    <t>Буржуа</t>
  </si>
  <si>
    <t>Кюве Жан-Луи Брют</t>
  </si>
  <si>
    <t>Креман де Бургонь Перль д'Орор Розе</t>
  </si>
  <si>
    <t>Вина Белые Франция</t>
  </si>
  <si>
    <t>Бургонь Шардоне "Ле Ванданжер"</t>
  </si>
  <si>
    <t>Кот Дю Рон (Бушар Эне и Фис)</t>
  </si>
  <si>
    <t>Шато Ля Арж (Мезон Сишель)</t>
  </si>
  <si>
    <t>Сансер (Гильбо Фрер)</t>
  </si>
  <si>
    <t>Пти Шабли (Ж.Моро и Фис)</t>
  </si>
  <si>
    <t>Бургонь Пино Нуар "Ле Вандажер"</t>
  </si>
  <si>
    <t>Шато Баррай О</t>
  </si>
  <si>
    <t>Шато Лавизон (Ивон Мо)</t>
  </si>
  <si>
    <t xml:space="preserve">Совиньон Блан </t>
  </si>
  <si>
    <t>Вина белые Италия</t>
  </si>
  <si>
    <t>Гави (Санторсола)</t>
  </si>
  <si>
    <t>Пино Гриджо Салвалай делла, белое сухое, Венеция</t>
  </si>
  <si>
    <t>Соаве Классико Салвалай, белое сухое, Венеция</t>
  </si>
  <si>
    <t>Розовые вина</t>
  </si>
  <si>
    <t>Розе де Анжу Ле Шато, розовое полусухое, Франция</t>
  </si>
  <si>
    <t>Вина красные Италия</t>
  </si>
  <si>
    <t>Бардолино (санторсола)</t>
  </si>
  <si>
    <t>Буттафуоко</t>
  </si>
  <si>
    <t>Вальполичелла (спери)</t>
  </si>
  <si>
    <t>Кьянти (санторсола)</t>
  </si>
  <si>
    <t>СПРАВОЧНО: сумма в руб.на 1 гостя и выход в мл на 1 гостя:</t>
  </si>
  <si>
    <t>ИТОГО к оплате:</t>
  </si>
  <si>
    <t>Салат руккола с подкопченым лососем под заправкой из лайма</t>
  </si>
  <si>
    <t>Запеченный мраморный говяжий оковалок (на 50 человек)</t>
  </si>
  <si>
    <r>
      <t>Ассорти рыбное (</t>
    </r>
    <r>
      <rPr>
        <i/>
        <sz val="10"/>
        <color indexed="8"/>
        <rFont val="Arial"/>
        <family val="2"/>
      </rPr>
      <t>масляная рыба, семга слабосоленая,семга х/к,волован с икрой)</t>
    </r>
  </si>
  <si>
    <r>
      <t xml:space="preserve">Ассорти рыб горячего копчения, собственное производство </t>
    </r>
    <r>
      <rPr>
        <i/>
        <sz val="10"/>
        <color indexed="8"/>
        <rFont val="Arial"/>
        <family val="2"/>
      </rPr>
      <t>(стерлядь, семга, судак, щучья икра пробойная на сливках)</t>
    </r>
  </si>
  <si>
    <r>
      <t xml:space="preserve">Лосось слабой соли, нарезка </t>
    </r>
    <r>
      <rPr>
        <i/>
        <sz val="10"/>
        <color indexed="8"/>
        <rFont val="Arial"/>
        <family val="2"/>
      </rPr>
      <t>(собственный посол)</t>
    </r>
  </si>
  <si>
    <r>
      <t>Перец гриль маринованный с соусом тоннато</t>
    </r>
    <r>
      <rPr>
        <i/>
        <sz val="10"/>
        <color indexed="8"/>
        <rFont val="Arial"/>
        <family val="2"/>
      </rPr>
      <t xml:space="preserve"> (обжаренный на углях, маринованный в оливковом масле и винном уксусе болгарский перец, начиненный итальянским соусом, на основе тунца, каперсов и красного крымского лука)</t>
    </r>
  </si>
  <si>
    <t>СПРАВОЧНО: сумма в руб. на 1 гостя и выход в гр. на 1 гостя:</t>
  </si>
  <si>
    <t>Выход (гр/мл)</t>
  </si>
  <si>
    <r>
      <t xml:space="preserve">Устрица живая на льду с фирменным соусом </t>
    </r>
    <r>
      <rPr>
        <i/>
        <sz val="10"/>
        <color indexed="8"/>
        <rFont val="Arial"/>
        <family val="2"/>
      </rPr>
      <t>(от 12 шт)</t>
    </r>
  </si>
  <si>
    <r>
      <t xml:space="preserve">Морской гребешок живой в раковине </t>
    </r>
    <r>
      <rPr>
        <i/>
        <sz val="10"/>
        <color indexed="8"/>
        <rFont val="Arial"/>
        <family val="2"/>
      </rPr>
      <t>(от 12 шт)</t>
    </r>
  </si>
  <si>
    <r>
      <t>Блинный торт с малосольным лососем и зеленью</t>
    </r>
    <r>
      <rPr>
        <i/>
        <sz val="10"/>
        <color indexed="8"/>
        <rFont val="Arial"/>
        <family val="2"/>
      </rPr>
      <t xml:space="preserve"> (в стол на 8-12 чел)</t>
    </r>
  </si>
  <si>
    <r>
      <t xml:space="preserve">Ассорти маринованных мини-овощей с "саломажем" </t>
    </r>
    <r>
      <rPr>
        <i/>
        <sz val="10"/>
        <color indexed="8"/>
        <rFont val="Arial"/>
        <family val="2"/>
      </rPr>
      <t>(маринованные корнишоны, томаты черри, мини кукуруза, патисоны с фирменной подачей сала (мелко рубленное с луком и специями)</t>
    </r>
  </si>
  <si>
    <t>Пармская ветчина с рукколой и сыром моцарелла</t>
  </si>
  <si>
    <r>
      <t>Вителло тоннато</t>
    </r>
    <r>
      <rPr>
        <i/>
        <sz val="10"/>
        <color indexed="8"/>
        <rFont val="Arial"/>
        <family val="2"/>
      </rPr>
      <t xml:space="preserve"> (тонко нарезанный ростбиф под итальянским соусом, на основе тунца, каперсов и красного крымского лука, подается с каперсами и листьями салата руккола)</t>
    </r>
  </si>
  <si>
    <r>
      <t>Сациви из фермерского цыпленка</t>
    </r>
    <r>
      <rPr>
        <i/>
        <sz val="10"/>
        <color indexed="8"/>
        <rFont val="Arial"/>
        <family val="2"/>
      </rPr>
      <t xml:space="preserve"> (классическое грузинское блюдо на основе соуса из молодых грецких орехов, полсотни специй, настоящего шафрана, сванской соли и не рафинированного масла из грецких орехов)</t>
    </r>
  </si>
  <si>
    <r>
      <t xml:space="preserve">Ассорти из бакинских овощей </t>
    </r>
    <r>
      <rPr>
        <i/>
        <sz val="10"/>
        <color indexed="8"/>
        <rFont val="Arial"/>
        <family val="2"/>
      </rPr>
      <t>(помидоры, огурцы, перец острый, реган)</t>
    </r>
  </si>
  <si>
    <r>
      <t>Капрезе (</t>
    </r>
    <r>
      <rPr>
        <i/>
        <sz val="10"/>
        <rFont val="Arial"/>
        <family val="2"/>
      </rPr>
      <t>с соусом песто,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томатами и сыром моцарелла)</t>
    </r>
  </si>
  <si>
    <r>
      <t xml:space="preserve">Ассорти вяленых томатов и грибов сморчков фаршированных сливочных сыром </t>
    </r>
    <r>
      <rPr>
        <i/>
        <sz val="10"/>
        <color indexed="8"/>
        <rFont val="Arial"/>
        <family val="2"/>
      </rPr>
      <t>(идеальная закуска для ценителей утонченного вкуса, в этом ассорти гармонично сочетается пикантный вкус высушенных на солнце томатов и очень редких и ценных грибов сморчков со сливочным сыром. Эту закуску по истине оценят Ваши гости как на банкетном столе, так и во время фуршета)</t>
    </r>
  </si>
  <si>
    <r>
      <t xml:space="preserve">Рулетики из баклажанов по-грузински </t>
    </r>
    <r>
      <rPr>
        <i/>
        <sz val="10"/>
        <color indexed="8"/>
        <rFont val="Arial"/>
        <family val="2"/>
      </rPr>
      <t>(классическая грузинская закуска из обжаренных до золотой корочки баклажанов, начиненных соусом из молодых грецких орехов с обжаренным сладким луком, полсотни специй, настоящего шафрана, сванской соли и не рафинированного масла из грецких орехов)</t>
    </r>
  </si>
  <si>
    <r>
      <t>Салат руккола с тигровыми креветками</t>
    </r>
    <r>
      <rPr>
        <i/>
        <sz val="10"/>
        <rFont val="Arial"/>
        <family val="2"/>
      </rPr>
      <t xml:space="preserve"> (классический итальянский салат, на основе листьев салата руккола с оливковым маслом, бальзамическим уксусом, сыром пармезан, кедровыми орехами и обжаренными тигровыми креветками)</t>
    </r>
  </si>
  <si>
    <r>
      <t xml:space="preserve">Салат "Черный" с анчоусами и лососем грячего копчения </t>
    </r>
    <r>
      <rPr>
        <i/>
        <sz val="10"/>
        <rFont val="Arial"/>
        <family val="2"/>
      </rPr>
      <t>(фирменный салат из листьев салата романо под черной заправкой, на основе соуса цезарь и чернил каракатицы, с анчоусами и лососем горячего копчения)</t>
    </r>
  </si>
  <si>
    <r>
      <t xml:space="preserve">Салат "Царская мимоза" с малосольной семгой </t>
    </r>
    <r>
      <rPr>
        <i/>
        <sz val="10"/>
        <rFont val="Arial"/>
        <family val="2"/>
      </rPr>
      <t>(идеальное сочетание овощей, приготовленных при низкой температуре (40`), лосося слабой соли, красной икры и минимального колличества легкого домашнего майонеза (подается в стол)</t>
    </r>
  </si>
  <si>
    <r>
      <t xml:space="preserve">Салат "Сельдь под шубой" </t>
    </r>
    <r>
      <rPr>
        <i/>
        <sz val="10"/>
        <rFont val="Arial"/>
        <family val="2"/>
      </rPr>
      <t>(подается в стол)</t>
    </r>
  </si>
  <si>
    <r>
      <t xml:space="preserve">Листья салатов с утиной грудкой с малиновой заправкой </t>
    </r>
    <r>
      <rPr>
        <i/>
        <sz val="10"/>
        <rFont val="Arial"/>
        <family val="2"/>
      </rPr>
      <t>(микс салатов романо, лоло росо, фризе с ягодно-малиновой запрвкой и приготовленной при низкой температуре утиной грудки по технологии "SOUS VIDE")</t>
    </r>
  </si>
  <si>
    <r>
      <t>Салат с куриной печенью с белыми грибами и сливочным сыром</t>
    </r>
    <r>
      <rPr>
        <i/>
        <sz val="10"/>
        <rFont val="Arial"/>
        <family val="2"/>
      </rPr>
      <t xml:space="preserve"> (сочетание листьев лоло росо, романо и фрезе с бальзамической ягодной заправкой, с лепестками сливочного сыра, обжаренными ароматными белыми грибами и сочной куриной печенью)</t>
    </r>
  </si>
  <si>
    <t>Салат из курицы, свежего ананаса и яблока, с сельдереем на печеном домашнем майонезе</t>
  </si>
  <si>
    <r>
      <t xml:space="preserve">Салат "Мясной пир" </t>
    </r>
    <r>
      <rPr>
        <i/>
        <sz val="10"/>
        <rFont val="Arial"/>
        <family val="2"/>
      </rPr>
      <t>(ветчина, говядина, грибы, огурец, картофельный пай, домашний копченый майонез)</t>
    </r>
  </si>
  <si>
    <r>
      <t xml:space="preserve">Салат из листьев рукколы с говяжьим языком </t>
    </r>
    <r>
      <rPr>
        <i/>
        <sz val="10"/>
        <rFont val="Arial"/>
        <family val="2"/>
      </rPr>
      <t>(листья салата руккола под фирменной кисло-сладкой заправкой, соусом песто и нежным, приготовленным по технологии "SOUS VIDE", телячим языком)</t>
    </r>
  </si>
  <si>
    <r>
      <t>Салат "Чукка" с ростбифом и соусом гамадари</t>
    </r>
    <r>
      <rPr>
        <i/>
        <sz val="10"/>
        <rFont val="Arial"/>
        <family val="2"/>
      </rPr>
      <t xml:space="preserve"> (соус из орехов кешью)</t>
    </r>
  </si>
  <si>
    <t>4. ГОРЯЧИЕ БЛЮДА</t>
  </si>
  <si>
    <t>4.1. БЛЮДА ОТ ШЕФ-ПОВАРА ПАРК-ОТЕЛЯ "ОРЛОВСКИЙ"</t>
  </si>
  <si>
    <t>4.3. Горячие блюда мясные</t>
  </si>
  <si>
    <t>4.4. Горячие блюда из птицы</t>
  </si>
  <si>
    <t>4.5. Шашлыки (приготовление на открытых площадках)</t>
  </si>
  <si>
    <t>5. ГАРНИРЫ</t>
  </si>
  <si>
    <t>6. СОУСА</t>
  </si>
  <si>
    <t>7. ДЕСЕРТЫ, ВЫПЕЧКА, ФРУКТЫ</t>
  </si>
  <si>
    <t>8. НАПИТКИ</t>
  </si>
  <si>
    <t>Наименование</t>
  </si>
  <si>
    <r>
      <t>Филе норвежского лосося, запеченное под панцирем из морской соли</t>
    </r>
    <r>
      <rPr>
        <i/>
        <sz val="10"/>
        <color indexed="8"/>
        <rFont val="Arial"/>
        <family val="2"/>
      </rPr>
      <t xml:space="preserve"> (при подаче в зале поджигается панцирь и разбивается молотком)</t>
    </r>
    <r>
      <rPr>
        <sz val="10"/>
        <color indexed="8"/>
        <rFont val="Arial"/>
        <family val="2"/>
      </rPr>
      <t xml:space="preserve"> / (на 90 - 100 человек)</t>
    </r>
  </si>
  <si>
    <r>
      <t>Филе норвежского лосося, запеченное под панцирем из морской соли</t>
    </r>
    <r>
      <rPr>
        <i/>
        <sz val="10"/>
        <color indexed="8"/>
        <rFont val="Arial"/>
        <family val="2"/>
      </rPr>
      <t xml:space="preserve"> (при подаче в зале поджигается панцирь и разбивается молотком)</t>
    </r>
    <r>
      <rPr>
        <sz val="10"/>
        <color indexed="8"/>
        <rFont val="Arial"/>
        <family val="2"/>
      </rPr>
      <t xml:space="preserve"> / (на 40 - 50 человек)</t>
    </r>
  </si>
  <si>
    <r>
      <t xml:space="preserve">Стерлядь, начиненная нежной семужкой </t>
    </r>
    <r>
      <rPr>
        <i/>
        <sz val="10"/>
        <color indexed="8"/>
        <rFont val="Arial"/>
        <family val="2"/>
      </rPr>
      <t>(подается на зеркале с красной икрой)</t>
    </r>
    <r>
      <rPr>
        <sz val="10"/>
        <color indexed="8"/>
        <rFont val="Arial"/>
        <family val="2"/>
      </rPr>
      <t xml:space="preserve"> / (на 10 - 12 человек)</t>
    </r>
  </si>
  <si>
    <t>1шт / 5кг</t>
  </si>
  <si>
    <t>1шт / 2,5кг</t>
  </si>
  <si>
    <t>1 шт / ≈1,5кг</t>
  </si>
  <si>
    <t>1 шт / ≈5,5кг</t>
  </si>
  <si>
    <t>1шт / 4 кг</t>
  </si>
  <si>
    <t>1шт / 7 кг</t>
  </si>
  <si>
    <t>1 шт / ≈1,2кг</t>
  </si>
  <si>
    <t>1 шт / ≈3,5кг</t>
  </si>
  <si>
    <t>1шт / 3 кг</t>
  </si>
  <si>
    <t>1шт / 2,5 кг</t>
  </si>
  <si>
    <t>1 шт / ≈2,5кг</t>
  </si>
  <si>
    <t>Телячья нога запеченная (на 40 - 45 человек)</t>
  </si>
  <si>
    <t>Рибай из говядины, начиненный орешками и лесными грибами (на 20 - 25 человек)</t>
  </si>
  <si>
    <r>
      <t>Ножка ягненка запеченная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(на 10 - 12 человек)</t>
    </r>
  </si>
  <si>
    <t>Буженина по-Баварски (на 30 человек)</t>
  </si>
  <si>
    <r>
      <t xml:space="preserve">Ассорти итальянских и французских сыров </t>
    </r>
    <r>
      <rPr>
        <i/>
        <sz val="10"/>
        <color indexed="8"/>
        <rFont val="Arial"/>
        <family val="2"/>
      </rPr>
      <t>(дор блю, пармезан, камамбер, козий, фундук, мед, клубника, виноград)</t>
    </r>
  </si>
  <si>
    <t>Ассорти мини-пирожных "Макарони" 10шт.</t>
  </si>
  <si>
    <t>Ассорти мини-пирожных "Пти-фуры" 10шт.</t>
  </si>
  <si>
    <r>
      <t xml:space="preserve">Шоколадный фонтан </t>
    </r>
    <r>
      <rPr>
        <i/>
        <sz val="10"/>
        <color indexed="8"/>
        <rFont val="Arial"/>
        <family val="2"/>
      </rPr>
      <t>(4 кг. фруктов - клубника, ананас, банан, виноград, зефир)</t>
    </r>
  </si>
  <si>
    <t xml:space="preserve">Вода "Акваминерале", газ/негаз, стекло </t>
  </si>
  <si>
    <t>1800р. (июнь-август) / 2500р. (сентябрь-май)</t>
  </si>
  <si>
    <t>1000р. (июль сентябрь) / 1500р. (октябрь-июнь)</t>
  </si>
  <si>
    <r>
      <t xml:space="preserve">Соус перечный </t>
    </r>
    <r>
      <rPr>
        <i/>
        <sz val="10"/>
        <color indexed="8"/>
        <rFont val="Arial"/>
        <family val="2"/>
      </rPr>
      <t>(сливочный)</t>
    </r>
  </si>
  <si>
    <r>
      <t>Соус томатный</t>
    </r>
    <r>
      <rPr>
        <i/>
        <sz val="10"/>
        <color indexed="8"/>
        <rFont val="Arial"/>
        <family val="2"/>
      </rPr>
      <t xml:space="preserve"> (шашлычный)</t>
    </r>
  </si>
  <si>
    <r>
      <t xml:space="preserve">Соус "Айоли" </t>
    </r>
    <r>
      <rPr>
        <i/>
        <sz val="10"/>
        <rFont val="Arial"/>
        <family val="2"/>
      </rPr>
      <t>(на основе оливкового масла, яиц и чеснока)</t>
    </r>
  </si>
  <si>
    <t>Маш-салат с жареными креветками</t>
  </si>
  <si>
    <r>
      <t>Салат "Оливье" с ростбифом</t>
    </r>
    <r>
      <rPr>
        <i/>
        <sz val="10"/>
        <rFont val="Arial"/>
        <family val="2"/>
      </rPr>
      <t xml:space="preserve"> (идеальное сочетание овощей, приготовленных при низкой температуре (40`) и телячего ростбифа, приготовленного при низкой температуре по технологии "SOUS VIDE", заправленные минимальным колличеством легкого домашнего майонеза)</t>
    </r>
  </si>
  <si>
    <r>
      <t>Салат "Оливье" с фермерской уткой (</t>
    </r>
    <r>
      <rPr>
        <i/>
        <sz val="10"/>
        <rFont val="Arial"/>
        <family val="2"/>
      </rPr>
      <t>идеальное сочетание овощей, приготовленных при низкой температуре (40`) и утиной грудки, приготовленной при низкой температуре по технологии "SOUS VIDE", заправленные минимальным колличеством легкого домашнего майонеза)</t>
    </r>
  </si>
  <si>
    <t>Ед. изм.</t>
  </si>
  <si>
    <r>
      <t xml:space="preserve">Антипаста </t>
    </r>
    <r>
      <rPr>
        <i/>
        <sz val="10"/>
        <color indexed="8"/>
        <rFont val="Arial"/>
        <family val="2"/>
      </rPr>
      <t>(салями милано, шейка коппа, пармская ветчина, сыр пармезан, сыр дор блю, кризини)</t>
    </r>
  </si>
  <si>
    <t>1. ХОЛОДНЫЕ ЗАКУСКИ (на 4 - 5 чел.)</t>
  </si>
  <si>
    <t>* максимально 2 порции в вазочку, раздача ложечкой</t>
  </si>
  <si>
    <t>* можно компоновать с мясным ассорти 1 к 4м (1 порция языка + 4 порции ассорти)</t>
  </si>
  <si>
    <t>* нарезка без заправки</t>
  </si>
  <si>
    <t>* можно компоновать с рулетиками из баклажан</t>
  </si>
  <si>
    <t>* соленья делаем сами</t>
  </si>
  <si>
    <r>
      <t xml:space="preserve">Ассорти малосольных лесных грибов </t>
    </r>
    <r>
      <rPr>
        <i/>
        <sz val="10"/>
        <color indexed="8"/>
        <rFont val="Arial"/>
        <family val="2"/>
      </rPr>
      <t>(с луком и маслом)</t>
    </r>
  </si>
  <si>
    <r>
      <t xml:space="preserve">Салат "Оливье" по-орловски с семгой и креветками </t>
    </r>
    <r>
      <rPr>
        <i/>
        <sz val="10"/>
        <rFont val="Arial"/>
        <family val="2"/>
      </rPr>
      <t>(оригинальная интерпритация традиционного русского салата "Оливье" с приготовленными на низких температурах (40`) овощами, нежной смегой слабого посола и тигровыми креветками) с легким домашним майонезом</t>
    </r>
  </si>
  <si>
    <t>* 3 вида салата (яблоки, авокадо,перец чили, руколла, майонез с икрой)</t>
  </si>
  <si>
    <t>* растительное масло с соусом терияки</t>
  </si>
  <si>
    <t>SOUS VIDE - говка 6 часов при низкой температуре 40 градусов</t>
  </si>
  <si>
    <t>* бальзамический соус</t>
  </si>
  <si>
    <t>2.3. Овощные салаты (подача с растительным/оливковым маслом)</t>
  </si>
  <si>
    <t>* канкасе - мякоть помидра (без кожуры и сердцевины) кубиками</t>
  </si>
  <si>
    <r>
      <t xml:space="preserve">Баклажаны по-сицилийски </t>
    </r>
    <r>
      <rPr>
        <i/>
        <sz val="10"/>
        <color indexed="8"/>
        <rFont val="Arial"/>
        <family val="2"/>
      </rPr>
      <t>(запечнные с сыром моцарелла) 2 шт.</t>
    </r>
  </si>
  <si>
    <r>
      <t xml:space="preserve">Фаршированная перепелка </t>
    </r>
    <r>
      <rPr>
        <i/>
        <sz val="10"/>
        <color indexed="8"/>
        <rFont val="Arial"/>
        <family val="2"/>
      </rPr>
      <t>(фермерская перепелка, начиненная грибами шитаке и шпинатом, подается порционно) 1 шт. (без костей)</t>
    </r>
  </si>
  <si>
    <r>
      <t>Жульен куриный</t>
    </r>
    <r>
      <rPr>
        <i/>
        <sz val="10"/>
        <color indexed="8"/>
        <rFont val="Arial"/>
        <family val="2"/>
      </rPr>
      <t xml:space="preserve"> (классический) 1 шт.</t>
    </r>
  </si>
  <si>
    <r>
      <t>Жульен грибной</t>
    </r>
    <r>
      <rPr>
        <i/>
        <sz val="10"/>
        <color indexed="8"/>
        <rFont val="Arial"/>
        <family val="2"/>
      </rPr>
      <t xml:space="preserve"> (классический) 1 шт.</t>
    </r>
  </si>
  <si>
    <r>
      <t xml:space="preserve">Жульен с семгой и икрой </t>
    </r>
    <r>
      <rPr>
        <i/>
        <sz val="10"/>
        <color indexed="8"/>
        <rFont val="Arial"/>
        <family val="2"/>
      </rPr>
      <t>1 шт.</t>
    </r>
  </si>
  <si>
    <r>
      <t xml:space="preserve">Штрудель с норвежской семгой </t>
    </r>
    <r>
      <rPr>
        <i/>
        <sz val="10"/>
        <color indexed="8"/>
        <rFont val="Arial"/>
        <family val="2"/>
      </rPr>
      <t>1 шт.</t>
    </r>
  </si>
  <si>
    <r>
      <t>Суфле куриное с опятами и стручковой фасолью</t>
    </r>
    <r>
      <rPr>
        <i/>
        <sz val="10"/>
        <rFont val="Arial"/>
        <family val="2"/>
      </rPr>
      <t xml:space="preserve"> 1 шт.</t>
    </r>
  </si>
  <si>
    <r>
      <t xml:space="preserve">Курник с грибами </t>
    </r>
    <r>
      <rPr>
        <i/>
        <sz val="10"/>
        <color indexed="8"/>
        <rFont val="Arial"/>
        <family val="2"/>
      </rPr>
      <t>1 шт.</t>
    </r>
  </si>
  <si>
    <r>
      <t xml:space="preserve">Слоеный тарт с твороженным сыром </t>
    </r>
    <r>
      <rPr>
        <i/>
        <sz val="10"/>
        <color indexed="8"/>
        <rFont val="Arial"/>
        <family val="2"/>
      </rPr>
      <t>1 шт.</t>
    </r>
  </si>
  <si>
    <r>
      <t xml:space="preserve">Дранники из камчатского краба </t>
    </r>
    <r>
      <rPr>
        <i/>
        <sz val="10"/>
        <rFont val="Arial"/>
        <family val="2"/>
      </rPr>
      <t>2 шт.</t>
    </r>
  </si>
  <si>
    <t>* соус бешамель + моцарелла + основа</t>
  </si>
  <si>
    <t>5 кг. вес филе без соли</t>
  </si>
  <si>
    <t>2,5 кг. вес без соли</t>
  </si>
  <si>
    <t>* рибай - спинная часть у мраморной телятины</t>
  </si>
  <si>
    <t>* обвалена в деженской горчице с медом и запеченная</t>
  </si>
  <si>
    <t>4.2. Горячие блюда из рыбы (все запеченные)</t>
  </si>
  <si>
    <t>* 1 кусок рыбы, на 2 части больше не делятся</t>
  </si>
  <si>
    <t>Таймырский Сиг с соусом из мидий</t>
  </si>
  <si>
    <r>
      <t xml:space="preserve">Медальоны из говяжьей вырезки </t>
    </r>
    <r>
      <rPr>
        <i/>
        <sz val="10"/>
        <rFont val="Arial"/>
        <family val="2"/>
      </rPr>
      <t>(с перечным соусом) 2 шт.</t>
    </r>
  </si>
  <si>
    <t>Рулет из кролика с медовой морковью и черносливом 1 шт.</t>
  </si>
  <si>
    <r>
      <t xml:space="preserve">Телячий язык под соусом "Фунги" </t>
    </r>
    <r>
      <rPr>
        <i/>
        <sz val="10"/>
        <rFont val="Arial"/>
        <family val="2"/>
      </rPr>
      <t>(сливочно-грибной соус с белыми грибами) 1 шт.</t>
    </r>
  </si>
  <si>
    <r>
      <t xml:space="preserve">Медальоны "Аль Базилико" </t>
    </r>
    <r>
      <rPr>
        <i/>
        <sz val="10"/>
        <rFont val="Arial"/>
        <family val="2"/>
      </rPr>
      <t>(свиная вырезка в сливочно-базиликовом соусе с шампиньонами) 2 шт.</t>
    </r>
  </si>
  <si>
    <r>
      <t xml:space="preserve">Медальоны из свинины с грибным соусом </t>
    </r>
    <r>
      <rPr>
        <i/>
        <sz val="10"/>
        <rFont val="Arial"/>
        <family val="2"/>
      </rPr>
      <t>2 шт.</t>
    </r>
  </si>
  <si>
    <t>* овощи для украшения</t>
  </si>
  <si>
    <r>
      <t>Филе миньон из говяжьей вырезки</t>
    </r>
    <r>
      <rPr>
        <i/>
        <sz val="10"/>
        <rFont val="Arial"/>
        <family val="2"/>
      </rPr>
      <t xml:space="preserve"> (со шпинатом и перечным соусом) 1 шт.</t>
    </r>
  </si>
  <si>
    <r>
      <t>Перепела гриль</t>
    </r>
    <r>
      <rPr>
        <i/>
        <sz val="10"/>
        <color indexed="8"/>
        <rFont val="Arial"/>
        <family val="2"/>
      </rPr>
      <t xml:space="preserve"> (с листьями салата и помидорчиками черри) 1 шт.</t>
    </r>
  </si>
  <si>
    <r>
      <t xml:space="preserve">Куриная грудка "Пармеджано" </t>
    </r>
    <r>
      <rPr>
        <i/>
        <sz val="10"/>
        <rFont val="Arial"/>
        <family val="2"/>
      </rPr>
      <t>(в хрустящей панировке с клиром из сыра пармезан) 1 шт.</t>
    </r>
  </si>
  <si>
    <r>
      <t xml:space="preserve">Куриная грудка фаршированная рататуем </t>
    </r>
    <r>
      <rPr>
        <i/>
        <sz val="10"/>
        <rFont val="Arial"/>
        <family val="2"/>
      </rPr>
      <t>1 шт.</t>
    </r>
  </si>
  <si>
    <r>
      <t>Утиная грудка "Магрэ"</t>
    </r>
    <r>
      <rPr>
        <i/>
        <sz val="10"/>
        <rFont val="Arial"/>
        <family val="2"/>
      </rPr>
      <t xml:space="preserve"> (обжаренная до золотистой корочки, прожарка медиум) 1 шт.</t>
    </r>
  </si>
  <si>
    <t xml:space="preserve">Шашлык из курицы (бедро) </t>
  </si>
  <si>
    <t>* подача с маринованным луком, соусом на лаваше</t>
  </si>
  <si>
    <r>
      <t>Перепелки на углях</t>
    </r>
    <r>
      <rPr>
        <i/>
        <sz val="10"/>
        <color indexed="8"/>
        <rFont val="Arial"/>
        <family val="2"/>
      </rPr>
      <t xml:space="preserve"> (2 шт.)</t>
    </r>
  </si>
  <si>
    <r>
      <t>Люля кебаб из курицы</t>
    </r>
    <r>
      <rPr>
        <i/>
        <sz val="10"/>
        <color indexed="8"/>
        <rFont val="Arial"/>
        <family val="2"/>
      </rPr>
      <t xml:space="preserve"> (2 шт.)</t>
    </r>
  </si>
  <si>
    <r>
      <t>Люля кебаб из баранины (</t>
    </r>
    <r>
      <rPr>
        <i/>
        <sz val="10"/>
        <color indexed="8"/>
        <rFont val="Arial"/>
        <family val="2"/>
      </rPr>
      <t>2 шт.)</t>
    </r>
  </si>
  <si>
    <t>* баклажаны, цукини, шампиньоны, болгарский перец</t>
  </si>
  <si>
    <t>* в мундире</t>
  </si>
  <si>
    <t>* подача со сливочным маслом и зеленью</t>
  </si>
  <si>
    <t>Орловское фирменное (светлое, пастеризованное)</t>
  </si>
  <si>
    <t>Жигули барное (светлое)</t>
  </si>
  <si>
    <t>Хамовники (пшеничное)</t>
  </si>
  <si>
    <t>Будвайзер (светлое/темное)</t>
  </si>
  <si>
    <t>Эрдингер (светлое)</t>
  </si>
  <si>
    <t>Пиво разливное</t>
  </si>
  <si>
    <t>ФУРШЕТНОЕ МЕНЮ 2018</t>
  </si>
  <si>
    <t>Сырное ассорти</t>
  </si>
  <si>
    <t>Валованы и канапе</t>
  </si>
  <si>
    <t xml:space="preserve">Валован с красной икрой </t>
  </si>
  <si>
    <t xml:space="preserve">Валован с семгой и перепелиным яйцом </t>
  </si>
  <si>
    <t xml:space="preserve">Канапе с ростбифом и рукколой </t>
  </si>
  <si>
    <t xml:space="preserve">Канапе с семгой на крекере </t>
  </si>
  <si>
    <t xml:space="preserve">Канапе с сыром Гауда и виноградом </t>
  </si>
  <si>
    <t xml:space="preserve">Канапе с сыром моцарелла и черри  </t>
  </si>
  <si>
    <t>Салаты в фуршетной подаче</t>
  </si>
  <si>
    <t xml:space="preserve">Салат Греческий в мартинке </t>
  </si>
  <si>
    <t xml:space="preserve">Салат Капрезе в мартинке </t>
  </si>
  <si>
    <t xml:space="preserve">Салат Оливье в валоване </t>
  </si>
  <si>
    <t xml:space="preserve">Салат с авокадо и мини креветками в валоване </t>
  </si>
  <si>
    <t>Салат с авокадо и тигровыми креветками в мартинке</t>
  </si>
  <si>
    <t xml:space="preserve">Салат Цезарь с креветкой в мартинке </t>
  </si>
  <si>
    <t xml:space="preserve">Салат Цезарь с курицей в мартинке </t>
  </si>
  <si>
    <t xml:space="preserve">Тигровые креветки с томатным гаспачо в шоте </t>
  </si>
  <si>
    <t>Горячие блюда в фуршетной подаче</t>
  </si>
  <si>
    <t xml:space="preserve">Мини шашлычки куриные </t>
  </si>
  <si>
    <t xml:space="preserve">Мини шашлычки свиные </t>
  </si>
  <si>
    <t xml:space="preserve">Куриные крылышки </t>
  </si>
  <si>
    <t xml:space="preserve">Овощи гриль </t>
  </si>
  <si>
    <t>Картофельные дольки с размарином</t>
  </si>
  <si>
    <t>Сендвичи и выпечка</t>
  </si>
  <si>
    <t xml:space="preserve">Сэндвич с колбасой с/к </t>
  </si>
  <si>
    <t xml:space="preserve">Сэндвич с ростбифом </t>
  </si>
  <si>
    <t xml:space="preserve">Сэндвич с семгой </t>
  </si>
  <si>
    <t xml:space="preserve">Сэндвич с сыром и ветчиной </t>
  </si>
  <si>
    <t>Чикенбургер</t>
  </si>
  <si>
    <t>Пирожок с мясом</t>
  </si>
  <si>
    <t>Пирожок с капустой</t>
  </si>
  <si>
    <t>Пирожок с яблоком</t>
  </si>
  <si>
    <t>Крекеры</t>
  </si>
  <si>
    <t xml:space="preserve">Фрукты   </t>
  </si>
  <si>
    <t xml:space="preserve">Виноград в белом шоколаде </t>
  </si>
  <si>
    <t xml:space="preserve">Дольки ананаса в черном шоколаде </t>
  </si>
  <si>
    <r>
      <t xml:space="preserve">Фрукты на шпажке </t>
    </r>
    <r>
      <rPr>
        <i/>
        <sz val="9"/>
        <rFont val="Arial"/>
        <family val="2"/>
      </rPr>
      <t xml:space="preserve">(виногр.клубник.ананас.физалис) </t>
    </r>
  </si>
  <si>
    <t>Ассорти мини-пирожных "Макарони"  25шт.</t>
  </si>
  <si>
    <t>Ассорти мини-пирожных "Пти-фуры"  25шт.</t>
  </si>
  <si>
    <t>Пастила</t>
  </si>
  <si>
    <r>
      <t xml:space="preserve">Шоколадный фонтан </t>
    </r>
    <r>
      <rPr>
        <i/>
        <sz val="10"/>
        <color indexed="8"/>
        <rFont val="Arial"/>
        <family val="2"/>
      </rPr>
      <t>(4 кг. фруктов - клубника, ананас, банан, виноград)</t>
    </r>
  </si>
  <si>
    <t>1000/4000</t>
  </si>
  <si>
    <t>НАПИТКИ</t>
  </si>
  <si>
    <t>СПРАВОЧНО: сумма в руб.на 1 гостя и выход в гр. на 1 гостя:</t>
  </si>
  <si>
    <t xml:space="preserve">КОФЕ-БРЕЙК 2018 </t>
  </si>
  <si>
    <t xml:space="preserve">Дата </t>
  </si>
  <si>
    <t>Площадка</t>
  </si>
  <si>
    <t>Время</t>
  </si>
  <si>
    <t>Кофе-брейк №1</t>
  </si>
  <si>
    <t>Выход</t>
  </si>
  <si>
    <t>Пирожок с яблоком / Пирожок с капустой (на выбор)</t>
  </si>
  <si>
    <t>Сэндвич с колбасой / Сэндвич с сыром и ветчиной (на выбор)</t>
  </si>
  <si>
    <t>Чай пакетированный / Кофе (на выбор)</t>
  </si>
  <si>
    <t>1 шт.</t>
  </si>
  <si>
    <t>СПРАВОЧНО: сумма в руб.на 1 гостя:</t>
  </si>
  <si>
    <t>Итого:</t>
  </si>
  <si>
    <t>Кофе-брейк №2</t>
  </si>
  <si>
    <t>Пирожок с мясом / Пирожок с яблоком / Пирожок с капустой (на выбор)</t>
  </si>
  <si>
    <t>Кофе-брейк №3</t>
  </si>
  <si>
    <t>Сэндвич с ростбифом / Сэндвич с сёмгой (на выбор)</t>
  </si>
  <si>
    <t>ДЕТСКОЕ МЕНЮ 2018</t>
  </si>
  <si>
    <t>Оливье с курицей и сметаной</t>
  </si>
  <si>
    <t>Пицца Маргарита</t>
  </si>
  <si>
    <t>Пицца Пепперони</t>
  </si>
  <si>
    <t>Пицца Четыре сыра</t>
  </si>
  <si>
    <t>Пицца Цезарь</t>
  </si>
  <si>
    <t>Куриная лапша домашняя</t>
  </si>
  <si>
    <t>Пельмешки со сметаной</t>
  </si>
  <si>
    <t>100/30</t>
  </si>
  <si>
    <t>Куриные шашлычки с кетчупом</t>
  </si>
  <si>
    <t>Куриная котлета с картофельным пюре</t>
  </si>
  <si>
    <t>100/80/30</t>
  </si>
  <si>
    <t>Куриные шашлычки с картофелем фри и кетчупом</t>
  </si>
  <si>
    <t>100/100/60</t>
  </si>
  <si>
    <t>Сырные шарики с клюквенным соусом</t>
  </si>
  <si>
    <t>Картофель фри с кетчупом</t>
  </si>
  <si>
    <t>Блинчики с топпингом на выбор (варенье, сметана, сгущенное молоко)</t>
  </si>
  <si>
    <t>Сырники с топпингом на выбор (варенье, сметана, сгущенное молоко)</t>
  </si>
  <si>
    <t>150/30</t>
  </si>
  <si>
    <t>Дополнительные топпинги (варенье, сметана, сгущенное молоко)</t>
  </si>
  <si>
    <t>Фруктовый салат</t>
  </si>
  <si>
    <t>Морковные брусочки</t>
  </si>
  <si>
    <t>Мороженое сливочный пломбир с топингом</t>
  </si>
  <si>
    <t>50/20</t>
  </si>
  <si>
    <t>Компот из сухофруктов</t>
  </si>
  <si>
    <r>
      <t xml:space="preserve">Ассорти итальянских и французских сыров </t>
    </r>
    <r>
      <rPr>
        <i/>
        <sz val="10"/>
        <rFont val="Arial"/>
        <family val="2"/>
      </rPr>
      <t>(дор блю, пармезан, камамбер, козий, фундук, мед, клубника, виноград)</t>
    </r>
  </si>
  <si>
    <r>
      <t xml:space="preserve">Ассорти сыров </t>
    </r>
    <r>
      <rPr>
        <i/>
        <sz val="10"/>
        <rFont val="Arial"/>
        <family val="2"/>
      </rPr>
      <t>(чеддар, гауда, виноград, грецкий орех)</t>
    </r>
  </si>
  <si>
    <r>
      <t xml:space="preserve">Ассорти рассольных сыров </t>
    </r>
    <r>
      <rPr>
        <i/>
        <sz val="10"/>
        <rFont val="Arial"/>
        <family val="2"/>
      </rPr>
      <t>(чечил, сулугуни, чанах, зелень)</t>
    </r>
  </si>
  <si>
    <r>
      <t xml:space="preserve">Фруктовая ваза </t>
    </r>
    <r>
      <rPr>
        <i/>
        <sz val="10"/>
        <rFont val="Arial"/>
        <family val="2"/>
      </rPr>
      <t xml:space="preserve">(сезонные фрукты) </t>
    </r>
  </si>
  <si>
    <r>
      <t xml:space="preserve">Ягоды </t>
    </r>
    <r>
      <rPr>
        <i/>
        <sz val="10"/>
        <rFont val="Arial"/>
        <family val="2"/>
      </rPr>
      <t>(малина, смородина, голубика, ежевика)</t>
    </r>
  </si>
  <si>
    <t>Соус "Шафран" (сливочный)</t>
  </si>
  <si>
    <t>Холодные закуски</t>
  </si>
  <si>
    <t>Лосось слабой соли (собственное производство)</t>
  </si>
  <si>
    <t>Рыба маслянная холодного копчения</t>
  </si>
  <si>
    <t>Лосось холодного копчения</t>
  </si>
  <si>
    <t>Сельдь слабосоленая</t>
  </si>
  <si>
    <t>Ассорти мясное (буженина, ростбиф, куриный рулет)</t>
  </si>
  <si>
    <t>Ассорти из свежих овощей (огурец, помидор, болгарский перец, редис, зелень)</t>
  </si>
  <si>
    <t>Ассорти сырокопченых колбас</t>
  </si>
  <si>
    <t>Соленья (огурцы, помидоры, капуста, райские яблоки)</t>
  </si>
  <si>
    <t>Рулетики из баклажан с сыром фета</t>
  </si>
  <si>
    <t>Рулетики из баклажан по грузински (с грецким орехом)</t>
  </si>
  <si>
    <t>Рулетики из ветчины с сырным салатом</t>
  </si>
  <si>
    <t>Цезарь ролл с курицей 1/2</t>
  </si>
  <si>
    <t>Ролл из тортильи с красной рыбой 1/2</t>
  </si>
  <si>
    <t>Сендвич с красной рыбой (в индивидуальной крафтовой упаковке)</t>
  </si>
  <si>
    <t>Сендвич с тунцом (в индивидуальной крафтовой упаковке)</t>
  </si>
  <si>
    <t>Сендвич с ветчиной и сыром (в индивидуальной крафтовой упаковке)</t>
  </si>
  <si>
    <t>БАРБЕКЮ МЕНЮ 2018</t>
  </si>
  <si>
    <t xml:space="preserve">Салаты  </t>
  </si>
  <si>
    <t>Айчичук (овощной с реганом на растильном масле)</t>
  </si>
  <si>
    <t>Капрезе (томаты, сыр моцарелла, соус песто)</t>
  </si>
  <si>
    <t>Греческий</t>
  </si>
  <si>
    <t>Хоровац (печеные на мангале овощи)</t>
  </si>
  <si>
    <t xml:space="preserve">Горячие блюда  </t>
  </si>
  <si>
    <t>Сибас средиземноморский филе на мангале</t>
  </si>
  <si>
    <t>Дорадо на мангале филе</t>
  </si>
  <si>
    <r>
      <t>Люля кебаб из курицы</t>
    </r>
    <r>
      <rPr>
        <i/>
        <sz val="10"/>
        <color indexed="8"/>
        <rFont val="Arial"/>
        <family val="2"/>
      </rPr>
      <t xml:space="preserve"> </t>
    </r>
  </si>
  <si>
    <t xml:space="preserve">Люля кебаб из баранины </t>
  </si>
  <si>
    <r>
      <t>Перепелки на углях</t>
    </r>
    <r>
      <rPr>
        <i/>
        <sz val="10"/>
        <color indexed="8"/>
        <rFont val="Arial"/>
        <family val="2"/>
      </rPr>
      <t xml:space="preserve"> </t>
    </r>
  </si>
  <si>
    <t>Колбаска мюнхенская на гриле</t>
  </si>
  <si>
    <t>Колбаска куриная улитка</t>
  </si>
  <si>
    <t>Колбаска домашняя</t>
  </si>
  <si>
    <t>Блюда в казане и на вертеле</t>
  </si>
  <si>
    <t>Плов традиционный узбекский с курицей</t>
  </si>
  <si>
    <t>Плов традиционный узбекский с говядиной</t>
  </si>
  <si>
    <t>Плов традиционный узбекский с бараниной</t>
  </si>
  <si>
    <t>Уха на петухе (копченая стерлядь, лосось, треска)</t>
  </si>
  <si>
    <t>Шурпа с бараниной</t>
  </si>
  <si>
    <t>Каре барашка по королевски (на подушке из салата на основе булгура)</t>
  </si>
  <si>
    <t>Горячие закуски</t>
  </si>
  <si>
    <t>Гамбургер</t>
  </si>
  <si>
    <t>Чизбургер</t>
  </si>
  <si>
    <t>Фишбургер</t>
  </si>
  <si>
    <t>Кесадилья с курицей</t>
  </si>
  <si>
    <t>Кесадилья с овощами и сыром</t>
  </si>
  <si>
    <t>Сырные палочки</t>
  </si>
  <si>
    <t>Кольца луковые</t>
  </si>
  <si>
    <t>Кольца из кальмара</t>
  </si>
  <si>
    <t>Корн дог (сосика в бельгийской вафле)</t>
  </si>
  <si>
    <t>Чебурек с мясом (свинина/говядина)</t>
  </si>
  <si>
    <t>Каша гречневая/перловая с тушеной свининой</t>
  </si>
  <si>
    <t>Плов из киноа с говядиной</t>
  </si>
  <si>
    <t>Начос с горячим сыром</t>
  </si>
  <si>
    <t>Выпечка и хлеб</t>
  </si>
  <si>
    <t>Пирожок с яблоком/джемом</t>
  </si>
  <si>
    <t xml:space="preserve">Булочка </t>
  </si>
  <si>
    <t>Мини багет</t>
  </si>
  <si>
    <t>Лаваш тонкий</t>
  </si>
  <si>
    <t>Сырное фондю с кренделями</t>
  </si>
  <si>
    <t>Иван чай лимонад (иван чай, лайм мята)</t>
  </si>
  <si>
    <t>Гарниры</t>
  </si>
  <si>
    <t>Кукуруза сладкая на гриле</t>
  </si>
  <si>
    <t>Овощи гриль</t>
  </si>
  <si>
    <t>Шампиньоны на гриле</t>
  </si>
  <si>
    <t>Картофельные крокеты</t>
  </si>
  <si>
    <t>Соус сметанный с чесноком</t>
  </si>
  <si>
    <t>Соус сырный</t>
  </si>
  <si>
    <t>Соус барбекю</t>
  </si>
  <si>
    <r>
      <t xml:space="preserve">55 бокалов квадратная
</t>
    </r>
    <r>
      <rPr>
        <sz val="10"/>
        <color indexed="8"/>
        <rFont val="Arial"/>
        <family val="2"/>
      </rPr>
      <t xml:space="preserve">(необходимо 10 бутылок шампанского) </t>
    </r>
    <r>
      <rPr>
        <b/>
        <sz val="10"/>
        <color indexed="8"/>
        <rFont val="Arial"/>
        <family val="2"/>
      </rPr>
      <t xml:space="preserve"> </t>
    </r>
  </si>
  <si>
    <r>
      <t xml:space="preserve">56 бокалов треугольная
</t>
    </r>
    <r>
      <rPr>
        <sz val="10"/>
        <color indexed="8"/>
        <rFont val="Arial"/>
        <family val="2"/>
      </rPr>
      <t xml:space="preserve">(необходимо 10 бутылок шампанского)  </t>
    </r>
  </si>
  <si>
    <r>
      <t xml:space="preserve">84 бокала треугольная
</t>
    </r>
    <r>
      <rPr>
        <sz val="10"/>
        <color indexed="8"/>
        <rFont val="Arial"/>
        <family val="2"/>
      </rPr>
      <t>(необходимо 16 бутылок шампанского)</t>
    </r>
    <r>
      <rPr>
        <b/>
        <sz val="10"/>
        <color indexed="8"/>
        <rFont val="Arial"/>
        <family val="2"/>
      </rPr>
      <t xml:space="preserve"> </t>
    </r>
  </si>
  <si>
    <r>
      <t xml:space="preserve">91 бокал квадратная
</t>
    </r>
    <r>
      <rPr>
        <sz val="10"/>
        <color indexed="8"/>
        <rFont val="Arial"/>
        <family val="2"/>
      </rPr>
      <t>(необходимо 17 бутылок шампанского)</t>
    </r>
    <r>
      <rPr>
        <b/>
        <sz val="10"/>
        <color indexed="8"/>
        <rFont val="Arial"/>
        <family val="2"/>
      </rPr>
      <t xml:space="preserve"> </t>
    </r>
  </si>
  <si>
    <r>
      <t xml:space="preserve">120 бокалов треугольная
</t>
    </r>
    <r>
      <rPr>
        <sz val="10"/>
        <color indexed="8"/>
        <rFont val="Arial"/>
        <family val="2"/>
      </rPr>
      <t xml:space="preserve">(необходимо 23 бутылки шампанского) </t>
    </r>
  </si>
  <si>
    <t>Горки шампанского 2018</t>
  </si>
  <si>
    <t>Дополнительные услуги 2018</t>
  </si>
  <si>
    <t>Услуга грузчика</t>
  </si>
  <si>
    <t xml:space="preserve">Услуга повара </t>
  </si>
  <si>
    <t>Уборка банкетной площадки после работы сторонних декораторов</t>
  </si>
  <si>
    <t>Набор одноразовой посуды (тарелка, приборы, стакан)</t>
  </si>
  <si>
    <t>Бутыль воды для кулера (19 л, с кулером)</t>
  </si>
  <si>
    <t>Бой фарфоровой посуды</t>
  </si>
  <si>
    <t>Бой стеклянной посуды</t>
  </si>
  <si>
    <t>Порча стула «кьявари»</t>
  </si>
  <si>
    <t>Порча стола (Диагональ 180 м)</t>
  </si>
  <si>
    <t>Порча стола (Диагональ 150 м)</t>
  </si>
  <si>
    <t>1 шт</t>
  </si>
  <si>
    <t>1 набор</t>
  </si>
  <si>
    <t>1 шт/ 5-7 часов работы</t>
  </si>
  <si>
    <t>Стоимость</t>
  </si>
  <si>
    <t>1 час</t>
  </si>
  <si>
    <t>Услуги персонала</t>
  </si>
  <si>
    <t>Аренда дополнительных принадлежностей</t>
  </si>
  <si>
    <t>Стул «кьявари» с подушкой</t>
  </si>
  <si>
    <t>Плед (возвратный депозит)</t>
  </si>
  <si>
    <t>Мангал</t>
  </si>
  <si>
    <t>Мангальный набор (уголь, розжиг, шампура 6шт/решетка)</t>
  </si>
  <si>
    <t>Звуковое оборудование + 1 микрофон</t>
  </si>
  <si>
    <t>Проектор + экран (2м*2м)</t>
  </si>
  <si>
    <t>ТВ-плазма (диагональ `42)</t>
  </si>
  <si>
    <t>Кулер без воды</t>
  </si>
  <si>
    <t>Самовар 20 л</t>
  </si>
  <si>
    <t>Бойлер 10 л</t>
  </si>
  <si>
    <t>Кофейный аппарат 3,5 л (с фильтром)</t>
  </si>
  <si>
    <t>Газовый обогреватель</t>
  </si>
  <si>
    <t xml:space="preserve">Ущерб </t>
  </si>
  <si>
    <t>Набор фарфоровой посуды (тарелка, приборы, стакан)</t>
  </si>
  <si>
    <t>1 час/3 кг продуктов</t>
  </si>
  <si>
    <t>Ноутбук</t>
  </si>
  <si>
    <t>Звуковое оборудование + микшер</t>
  </si>
  <si>
    <t>Микрофон беспроводный</t>
  </si>
  <si>
    <t>Рулон бумаги для флипчарта</t>
  </si>
  <si>
    <t>Чехол на стул</t>
  </si>
  <si>
    <t xml:space="preserve"> 1 шт</t>
  </si>
  <si>
    <t>Скатерть тканевая</t>
  </si>
  <si>
    <t>Ед. измерения</t>
  </si>
  <si>
    <t>ИТОГО</t>
  </si>
  <si>
    <t>Продажа полуфабрикатов для шашлыка</t>
  </si>
  <si>
    <t>1 кг</t>
  </si>
  <si>
    <t>Свинина (шея) в маринаде</t>
  </si>
  <si>
    <t>Курица (бедро) в маринаде</t>
  </si>
  <si>
    <t>Лосось (филе) в маринаде</t>
  </si>
  <si>
    <t>Приложение № 2 к договору № _________ от ____.____.2018</t>
  </si>
  <si>
    <r>
      <t>Рулет из кролика с медовой морковью и черносливом</t>
    </r>
    <r>
      <rPr>
        <i/>
        <sz val="10"/>
        <rFont val="Arial"/>
        <family val="2"/>
      </rPr>
      <t xml:space="preserve"> 1 шт.</t>
    </r>
  </si>
  <si>
    <t>ДЕГУСТАЦИЯ 2018</t>
  </si>
  <si>
    <r>
      <t xml:space="preserve">Сок </t>
    </r>
    <r>
      <rPr>
        <i/>
        <sz val="10"/>
        <rFont val="Arial"/>
        <family val="2"/>
      </rPr>
      <t>(в ассортименте)</t>
    </r>
  </si>
  <si>
    <r>
      <t>Морс ягодный</t>
    </r>
    <r>
      <rPr>
        <i/>
        <sz val="10"/>
        <rFont val="Arial"/>
        <family val="2"/>
      </rPr>
      <t xml:space="preserve"> (натуральный) клюквенный/облепиховый/черноплодный (на выбор)</t>
    </r>
  </si>
  <si>
    <r>
      <t xml:space="preserve">Мохито </t>
    </r>
    <r>
      <rPr>
        <i/>
        <sz val="10"/>
        <rFont val="Arial"/>
        <family val="2"/>
      </rPr>
      <t>(безалкогольный коктейль)</t>
    </r>
  </si>
  <si>
    <r>
      <t>Домашний лимонад</t>
    </r>
    <r>
      <rPr>
        <i/>
        <sz val="10"/>
        <rFont val="Arial"/>
        <family val="2"/>
      </rPr>
      <t xml:space="preserve"> (на свежевыжатом соке)</t>
    </r>
  </si>
  <si>
    <r>
      <t>Чай в ассортименте (</t>
    </r>
    <r>
      <rPr>
        <i/>
        <sz val="10"/>
        <rFont val="Arial"/>
        <family val="2"/>
      </rPr>
      <t>пакетированный)</t>
    </r>
  </si>
  <si>
    <t>ИТОГО:</t>
  </si>
  <si>
    <t>Услуга охраны</t>
  </si>
  <si>
    <t>Конструкция для баннера (3м*2м)</t>
  </si>
  <si>
    <t>Гренки рижские под пиво</t>
  </si>
  <si>
    <t>Шаурма с курицей</t>
  </si>
  <si>
    <t>Нагетсы куриные</t>
  </si>
  <si>
    <t>Ассорти рассольных сыров (чечил, сулугуни, чанах, зелень)</t>
  </si>
  <si>
    <t>Соус "Айоли" (на основе оливкового масла, яиц и чеснока)</t>
  </si>
  <si>
    <t>Соус перечный (сливочный)</t>
  </si>
  <si>
    <t>Соус томатный (шашлычный)</t>
  </si>
  <si>
    <t>Хлеб (кукурузный, бородинский, с кунжутом, с семечками) собственное производство</t>
  </si>
  <si>
    <t>Торт Тирамису (подается в керамической чаше и раскладывается лопаткой официантом)</t>
  </si>
  <si>
    <t xml:space="preserve">Торт Штрудель яблочный </t>
  </si>
  <si>
    <t>Шоколадный фонтан (4 кг. фруктов - клубника, ананас, банан, виноград, зефир)</t>
  </si>
  <si>
    <t>Сок (в ассортименте)</t>
  </si>
  <si>
    <t>Морс ягодный (натуральный) клюквенный/облепиховый/черноплодный (на выбор)</t>
  </si>
  <si>
    <t>Мохито (безалкогольный коктейль)</t>
  </si>
  <si>
    <t>Домашний лимонад (на свежевыжатом соке)</t>
  </si>
  <si>
    <t>Чай в ассортименте (пакетированный)</t>
  </si>
  <si>
    <t>Наименование (расчет на 1 человека)</t>
  </si>
  <si>
    <t>Молодой козленок на вертеле (на 30 человек)</t>
  </si>
  <si>
    <t>Услуга няни</t>
  </si>
  <si>
    <t>Банкетная сервировка (набор фарфоровой посуды, белая тканевая салфетка)</t>
  </si>
  <si>
    <r>
      <t xml:space="preserve">Штрудель с норвежской семгой </t>
    </r>
    <r>
      <rPr>
        <i/>
        <sz val="10"/>
        <color indexed="8"/>
        <rFont val="Arial"/>
        <family val="2"/>
      </rPr>
      <t>2 шт.</t>
    </r>
  </si>
  <si>
    <t>5-7 видов</t>
  </si>
  <si>
    <t>2 вида</t>
  </si>
  <si>
    <t>4 вида</t>
  </si>
  <si>
    <t>1-2 вида</t>
  </si>
  <si>
    <t>2-3 вида</t>
  </si>
  <si>
    <t>3-4 вида</t>
  </si>
  <si>
    <t>2-3 вида + пирожки</t>
  </si>
  <si>
    <t>ваза на 20-30 чел</t>
  </si>
  <si>
    <t>торт на 20 чел по 50 гр</t>
  </si>
  <si>
    <t>Пиво Эрдингер (б/а)</t>
  </si>
  <si>
    <t>Стол круглый (150 см, 180 см)</t>
  </si>
  <si>
    <r>
      <t xml:space="preserve">Хлебная корзина </t>
    </r>
    <r>
      <rPr>
        <i/>
        <sz val="10"/>
        <color indexed="8"/>
        <rFont val="Arial"/>
        <family val="2"/>
      </rPr>
      <t>(мини багет, булочки 2 вида)</t>
    </r>
  </si>
  <si>
    <t xml:space="preserve">Построение горки из шампанского заказчика </t>
  </si>
  <si>
    <t>Построение горки с бармен-шоу из шампанского заказчика</t>
  </si>
  <si>
    <t xml:space="preserve">Построение горки из российского шампанского </t>
  </si>
  <si>
    <t>Построение горки с бармен-шоу из российского шампанского</t>
  </si>
  <si>
    <t>Построение горки из шампанского "Asti Prosecco"</t>
  </si>
  <si>
    <t>Построение горки с бармен-шоу из шампанского "Asti Prosecco"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</si>
</sst>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_-* #,##0.00_р_._-;\-* #,##0.00_р_._-;_-* \-??_р_._-;_-@_-"/>
    <numFmt numFmtId="174" formatCode="#,##0.00&quot;р.&quot;"/>
    <numFmt numFmtId="175" formatCode="#,##0;\-#,##0"/>
    <numFmt numFmtId="176" formatCode="#,##0_ ;\-#,##0\ "/>
    <numFmt numFmtId="177" formatCode="#,##0.00_р_."/>
    <numFmt numFmtId="178" formatCode="[$-FC19]d\ mmmm\ yyyy\ &quot;г.&quot;"/>
    <numFmt numFmtId="179" formatCode="#,##0\ [$р.-419];\-#,##0\ [$р.-419]"/>
    <numFmt numFmtId="180" formatCode="#,##0.00\ &quot;₽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sz val="20"/>
      <color indexed="60"/>
      <name val="Arial"/>
      <family val="2"/>
    </font>
    <font>
      <sz val="11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9"/>
      <name val="Arial"/>
      <family val="2"/>
    </font>
    <font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17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174" fontId="13" fillId="0" borderId="0" xfId="0" applyNumberFormat="1" applyFont="1" applyBorder="1" applyAlignment="1">
      <alignment horizontal="center" vertical="top"/>
    </xf>
    <xf numFmtId="0" fontId="13" fillId="0" borderId="10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 vertical="top"/>
      <protection/>
    </xf>
    <xf numFmtId="174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34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0" fontId="13" fillId="33" borderId="10" xfId="0" applyNumberFormat="1" applyFont="1" applyFill="1" applyBorder="1" applyAlignment="1">
      <alignment horizontal="center" vertical="center"/>
    </xf>
    <xf numFmtId="174" fontId="13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" fillId="34" borderId="0" xfId="33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justify" vertical="center"/>
    </xf>
    <xf numFmtId="172" fontId="20" fillId="34" borderId="1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vertical="center"/>
    </xf>
    <xf numFmtId="1" fontId="13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7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74" fontId="13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75" fontId="1" fillId="34" borderId="0" xfId="33" applyNumberFormat="1" applyFont="1" applyFill="1" applyBorder="1" applyAlignment="1">
      <alignment horizontal="center" vertical="center" wrapText="1"/>
      <protection/>
    </xf>
    <xf numFmtId="4" fontId="1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174" fontId="1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13" fillId="0" borderId="11" xfId="63" applyFont="1" applyBorder="1" applyAlignment="1">
      <alignment horizontal="center" wrapText="1"/>
      <protection/>
    </xf>
    <xf numFmtId="0" fontId="13" fillId="0" borderId="11" xfId="63" applyFont="1" applyBorder="1" applyAlignment="1">
      <alignment horizontal="center" vertical="top" wrapText="1"/>
      <protection/>
    </xf>
    <xf numFmtId="174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5" fillId="0" borderId="11" xfId="33" applyFont="1" applyFill="1" applyBorder="1" applyAlignment="1">
      <alignment horizontal="left" vertical="center" wrapText="1"/>
      <protection/>
    </xf>
    <xf numFmtId="175" fontId="5" fillId="0" borderId="11" xfId="33" applyNumberFormat="1" applyFont="1" applyFill="1" applyBorder="1" applyAlignment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5" fontId="5" fillId="0" borderId="11" xfId="33" applyNumberFormat="1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1" xfId="33" applyFont="1" applyFill="1" applyBorder="1" applyAlignment="1">
      <alignment horizontal="left" vertical="center" wrapText="1"/>
      <protection/>
    </xf>
    <xf numFmtId="175" fontId="1" fillId="0" borderId="11" xfId="33" applyNumberFormat="1" applyFont="1" applyFill="1" applyBorder="1" applyAlignment="1">
      <alignment horizontal="center" vertical="center" wrapText="1"/>
      <protection/>
    </xf>
    <xf numFmtId="17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0" borderId="11" xfId="33" applyNumberFormat="1" applyFont="1" applyBorder="1" applyAlignment="1">
      <alignment horizontal="center" vertical="center" wrapText="1"/>
      <protection/>
    </xf>
    <xf numFmtId="174" fontId="1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33" applyFont="1" applyBorder="1" applyAlignment="1">
      <alignment horizontal="left" vertical="center" wrapText="1"/>
      <protection/>
    </xf>
    <xf numFmtId="0" fontId="1" fillId="34" borderId="11" xfId="33" applyFont="1" applyFill="1" applyBorder="1" applyAlignment="1">
      <alignment horizontal="left" vertical="center" wrapText="1"/>
      <protection/>
    </xf>
    <xf numFmtId="175" fontId="1" fillId="34" borderId="11" xfId="33" applyNumberFormat="1" applyFont="1" applyFill="1" applyBorder="1" applyAlignment="1">
      <alignment horizontal="center" vertical="center" wrapText="1"/>
      <protection/>
    </xf>
    <xf numFmtId="174" fontId="1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34" borderId="11" xfId="33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4" borderId="11" xfId="66" applyFont="1" applyFill="1" applyBorder="1" applyAlignment="1">
      <alignment horizontal="left" vertical="center" wrapText="1"/>
      <protection/>
    </xf>
    <xf numFmtId="0" fontId="5" fillId="34" borderId="11" xfId="66" applyFont="1" applyFill="1" applyBorder="1" applyAlignment="1">
      <alignment horizontal="center" vertical="center" wrapText="1"/>
      <protection/>
    </xf>
    <xf numFmtId="0" fontId="5" fillId="34" borderId="11" xfId="0" applyNumberFormat="1" applyFont="1" applyFill="1" applyBorder="1" applyAlignment="1">
      <alignment horizontal="justify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 wrapText="1"/>
    </xf>
    <xf numFmtId="174" fontId="13" fillId="35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5" fontId="5" fillId="0" borderId="12" xfId="33" applyNumberFormat="1" applyFont="1" applyBorder="1" applyAlignment="1">
      <alignment horizontal="center" vertical="center" wrapText="1"/>
      <protection/>
    </xf>
    <xf numFmtId="174" fontId="5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center" vertical="center" wrapText="1"/>
    </xf>
    <xf numFmtId="0" fontId="1" fillId="36" borderId="11" xfId="33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34" borderId="0" xfId="0" applyFont="1" applyFill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4" fontId="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19" fillId="37" borderId="11" xfId="0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21" fillId="34" borderId="0" xfId="0" applyFont="1" applyFill="1" applyAlignment="1">
      <alignment/>
    </xf>
    <xf numFmtId="0" fontId="1" fillId="34" borderId="10" xfId="0" applyNumberFormat="1" applyFont="1" applyFill="1" applyBorder="1" applyAlignment="1">
      <alignment horizontal="justify" vertical="center"/>
    </xf>
    <xf numFmtId="1" fontId="1" fillId="34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33" applyFont="1" applyFill="1" applyBorder="1" applyAlignment="1">
      <alignment horizontal="left" vertical="center" wrapText="1"/>
      <protection/>
    </xf>
    <xf numFmtId="175" fontId="5" fillId="0" borderId="10" xfId="33" applyNumberFormat="1" applyFont="1" applyFill="1" applyBorder="1" applyAlignment="1">
      <alignment horizontal="center" vertical="center"/>
      <protection/>
    </xf>
    <xf numFmtId="174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/>
    </xf>
    <xf numFmtId="1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right" vertical="center"/>
    </xf>
    <xf numFmtId="0" fontId="25" fillId="34" borderId="0" xfId="0" applyFont="1" applyFill="1" applyAlignment="1">
      <alignment vertical="center"/>
    </xf>
    <xf numFmtId="176" fontId="13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9" fontId="13" fillId="33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11" xfId="63" applyFont="1" applyBorder="1" applyAlignment="1">
      <alignment horizontal="center"/>
      <protection/>
    </xf>
    <xf numFmtId="0" fontId="13" fillId="0" borderId="11" xfId="63" applyFont="1" applyBorder="1" applyAlignment="1">
      <alignment horizontal="center" vertical="top"/>
      <protection/>
    </xf>
    <xf numFmtId="174" fontId="13" fillId="0" borderId="11" xfId="0" applyNumberFormat="1" applyFont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justify" vertical="center"/>
    </xf>
    <xf numFmtId="1" fontId="1" fillId="34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right" vertical="center"/>
    </xf>
    <xf numFmtId="174" fontId="13" fillId="33" borderId="11" xfId="0" applyNumberFormat="1" applyFont="1" applyFill="1" applyBorder="1" applyAlignment="1">
      <alignment horizontal="center" vertical="center"/>
    </xf>
    <xf numFmtId="174" fontId="13" fillId="35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37" borderId="11" xfId="0" applyFont="1" applyFill="1" applyBorder="1" applyAlignment="1">
      <alignment horizontal="center" vertical="center"/>
    </xf>
    <xf numFmtId="0" fontId="13" fillId="38" borderId="10" xfId="63" applyFont="1" applyFill="1" applyBorder="1" applyAlignment="1">
      <alignment horizontal="left"/>
      <protection/>
    </xf>
    <xf numFmtId="0" fontId="13" fillId="38" borderId="10" xfId="63" applyFont="1" applyFill="1" applyBorder="1" applyAlignment="1">
      <alignment horizontal="center" vertical="top"/>
      <protection/>
    </xf>
    <xf numFmtId="174" fontId="13" fillId="38" borderId="10" xfId="0" applyNumberFormat="1" applyFont="1" applyFill="1" applyBorder="1" applyAlignment="1">
      <alignment horizontal="center" vertical="top"/>
    </xf>
    <xf numFmtId="0" fontId="13" fillId="38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9" fontId="13" fillId="33" borderId="11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right" vertical="center" wrapText="1"/>
    </xf>
    <xf numFmtId="0" fontId="13" fillId="0" borderId="11" xfId="6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74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Fill="1" applyBorder="1" applyAlignment="1">
      <alignment horizontal="justify" vertical="center"/>
    </xf>
    <xf numFmtId="0" fontId="16" fillId="39" borderId="11" xfId="33" applyFont="1" applyFill="1" applyBorder="1" applyAlignment="1">
      <alignment horizontal="left" vertical="center" wrapText="1"/>
      <protection/>
    </xf>
    <xf numFmtId="0" fontId="1" fillId="40" borderId="11" xfId="33" applyFont="1" applyFill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3" fillId="33" borderId="1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16" fillId="41" borderId="11" xfId="0" applyFont="1" applyFill="1" applyBorder="1" applyAlignment="1">
      <alignment horizontal="left" vertical="center" wrapText="1"/>
    </xf>
    <xf numFmtId="0" fontId="16" fillId="41" borderId="11" xfId="66" applyFont="1" applyFill="1" applyBorder="1" applyAlignment="1">
      <alignment horizontal="left" vertical="center" wrapText="1"/>
      <protection/>
    </xf>
    <xf numFmtId="0" fontId="16" fillId="39" borderId="11" xfId="66" applyFont="1" applyFill="1" applyBorder="1" applyAlignment="1">
      <alignment horizontal="left" vertical="center" wrapText="1"/>
      <protection/>
    </xf>
    <xf numFmtId="0" fontId="16" fillId="41" borderId="11" xfId="33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right" vertical="center" wrapText="1"/>
    </xf>
    <xf numFmtId="0" fontId="16" fillId="39" borderId="11" xfId="33" applyFont="1" applyFill="1" applyBorder="1" applyAlignment="1">
      <alignment horizontal="left" vertical="center" wrapText="1"/>
      <protection/>
    </xf>
    <xf numFmtId="0" fontId="13" fillId="41" borderId="11" xfId="33" applyFont="1" applyFill="1" applyBorder="1" applyAlignment="1">
      <alignment horizontal="left" vertical="center" wrapText="1"/>
      <protection/>
    </xf>
    <xf numFmtId="0" fontId="13" fillId="39" borderId="11" xfId="33" applyFont="1" applyFill="1" applyBorder="1" applyAlignment="1">
      <alignment horizontal="left" vertical="center" wrapText="1"/>
      <protection/>
    </xf>
    <xf numFmtId="0" fontId="13" fillId="0" borderId="15" xfId="33" applyFont="1" applyFill="1" applyBorder="1" applyAlignment="1">
      <alignment horizontal="left" vertical="center" wrapText="1"/>
      <protection/>
    </xf>
    <xf numFmtId="0" fontId="13" fillId="0" borderId="16" xfId="33" applyFont="1" applyFill="1" applyBorder="1" applyAlignment="1">
      <alignment horizontal="left" vertical="center" wrapText="1"/>
      <protection/>
    </xf>
    <xf numFmtId="0" fontId="13" fillId="0" borderId="17" xfId="33" applyFont="1" applyFill="1" applyBorder="1" applyAlignment="1">
      <alignment horizontal="left" vertical="center" wrapText="1"/>
      <protection/>
    </xf>
    <xf numFmtId="0" fontId="7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6" fillId="41" borderId="10" xfId="33" applyFont="1" applyFill="1" applyBorder="1" applyAlignment="1">
      <alignment horizontal="left" vertical="center" wrapText="1"/>
      <protection/>
    </xf>
    <xf numFmtId="0" fontId="16" fillId="41" borderId="14" xfId="0" applyFont="1" applyFill="1" applyBorder="1" applyAlignment="1">
      <alignment horizontal="left" vertical="center"/>
    </xf>
    <xf numFmtId="0" fontId="16" fillId="41" borderId="19" xfId="0" applyFont="1" applyFill="1" applyBorder="1" applyAlignment="1">
      <alignment horizontal="left" vertical="center"/>
    </xf>
    <xf numFmtId="0" fontId="16" fillId="41" borderId="20" xfId="0" applyFont="1" applyFill="1" applyBorder="1" applyAlignment="1">
      <alignment horizontal="left" vertical="center"/>
    </xf>
    <xf numFmtId="0" fontId="16" fillId="39" borderId="10" xfId="66" applyFont="1" applyFill="1" applyBorder="1" applyAlignment="1">
      <alignment horizontal="left" vertical="center" wrapText="1"/>
      <protection/>
    </xf>
    <xf numFmtId="0" fontId="13" fillId="33" borderId="14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0" fontId="13" fillId="33" borderId="2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16" fillId="41" borderId="22" xfId="33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right"/>
    </xf>
    <xf numFmtId="0" fontId="16" fillId="41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3" fillId="33" borderId="11" xfId="0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3" fillId="41" borderId="10" xfId="33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right" vertical="center"/>
    </xf>
    <xf numFmtId="0" fontId="13" fillId="35" borderId="20" xfId="0" applyFont="1" applyFill="1" applyBorder="1" applyAlignment="1">
      <alignment horizontal="right" vertical="center"/>
    </xf>
    <xf numFmtId="0" fontId="13" fillId="35" borderId="15" xfId="0" applyFont="1" applyFill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left" vertical="center" wrapText="1"/>
    </xf>
    <xf numFmtId="0" fontId="13" fillId="35" borderId="17" xfId="0" applyFont="1" applyFill="1" applyBorder="1" applyAlignment="1">
      <alignment horizontal="left" vertical="center"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1" fillId="40" borderId="11" xfId="33" applyFont="1" applyFill="1" applyBorder="1" applyAlignment="1">
      <alignment horizontal="left" vertical="center" wrapText="1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35" borderId="11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 2" xfId="45"/>
    <cellStyle name="Денежный 2 3" xfId="46"/>
    <cellStyle name="Денежный 2 4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0 2" xfId="57"/>
    <cellStyle name="Обычный 10 3" xfId="58"/>
    <cellStyle name="Обычный 11" xfId="59"/>
    <cellStyle name="Обычный 12" xfId="60"/>
    <cellStyle name="Обычный 12 5" xfId="61"/>
    <cellStyle name="Обычный 16" xfId="62"/>
    <cellStyle name="Обычный 2" xfId="63"/>
    <cellStyle name="Обычный 2 2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8 3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12" xfId="81"/>
    <cellStyle name="Хороший" xfId="82"/>
  </cellStyles>
  <dxfs count="98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0</xdr:col>
      <xdr:colOff>3448050</xdr:colOff>
      <xdr:row>7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820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2714625</xdr:colOff>
      <xdr:row>131</xdr:row>
      <xdr:rowOff>9525</xdr:rowOff>
    </xdr:from>
    <xdr:to>
      <xdr:col>0</xdr:col>
      <xdr:colOff>3190875</xdr:colOff>
      <xdr:row>132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7308175"/>
          <a:ext cx="4762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5810250</xdr:colOff>
      <xdr:row>22</xdr:row>
      <xdr:rowOff>0</xdr:rowOff>
    </xdr:from>
    <xdr:to>
      <xdr:col>0</xdr:col>
      <xdr:colOff>6286500</xdr:colOff>
      <xdr:row>23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52950"/>
          <a:ext cx="4762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30</xdr:row>
      <xdr:rowOff>333375</xdr:rowOff>
    </xdr:from>
    <xdr:to>
      <xdr:col>0</xdr:col>
      <xdr:colOff>1038225</xdr:colOff>
      <xdr:row>30</xdr:row>
      <xdr:rowOff>476250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562725"/>
          <a:ext cx="4857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1228725</xdr:colOff>
      <xdr:row>52</xdr:row>
      <xdr:rowOff>333375</xdr:rowOff>
    </xdr:from>
    <xdr:to>
      <xdr:col>0</xdr:col>
      <xdr:colOff>1714500</xdr:colOff>
      <xdr:row>53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2058650"/>
          <a:ext cx="4857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5791200</xdr:colOff>
      <xdr:row>100</xdr:row>
      <xdr:rowOff>19050</xdr:rowOff>
    </xdr:from>
    <xdr:to>
      <xdr:col>0</xdr:col>
      <xdr:colOff>6276975</xdr:colOff>
      <xdr:row>101</xdr:row>
      <xdr:rowOff>9525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2278975"/>
          <a:ext cx="4857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4714875</xdr:colOff>
      <xdr:row>29</xdr:row>
      <xdr:rowOff>152400</xdr:rowOff>
    </xdr:from>
    <xdr:to>
      <xdr:col>0</xdr:col>
      <xdr:colOff>5191125</xdr:colOff>
      <xdr:row>29</xdr:row>
      <xdr:rowOff>314325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6057900"/>
          <a:ext cx="4762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3600450</xdr:colOff>
      <xdr:row>90</xdr:row>
      <xdr:rowOff>171450</xdr:rowOff>
    </xdr:from>
    <xdr:to>
      <xdr:col>0</xdr:col>
      <xdr:colOff>4086225</xdr:colOff>
      <xdr:row>90</xdr:row>
      <xdr:rowOff>323850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0431125"/>
          <a:ext cx="4857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3600450</xdr:colOff>
      <xdr:row>91</xdr:row>
      <xdr:rowOff>171450</xdr:rowOff>
    </xdr:from>
    <xdr:to>
      <xdr:col>0</xdr:col>
      <xdr:colOff>4086225</xdr:colOff>
      <xdr:row>91</xdr:row>
      <xdr:rowOff>323850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0764500"/>
          <a:ext cx="4857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3400425</xdr:colOff>
      <xdr:row>7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3400425</xdr:colOff>
      <xdr:row>7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3400425</xdr:colOff>
      <xdr:row>7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133350</xdr:rowOff>
    </xdr:from>
    <xdr:to>
      <xdr:col>0</xdr:col>
      <xdr:colOff>3429000</xdr:colOff>
      <xdr:row>7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66775"/>
          <a:ext cx="33909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3400425</xdr:colOff>
      <xdr:row>7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0</xdr:col>
      <xdr:colOff>3448050</xdr:colOff>
      <xdr:row>7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820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0</xdr:col>
      <xdr:colOff>3448050</xdr:colOff>
      <xdr:row>7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820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0</xdr:col>
      <xdr:colOff>3448050</xdr:colOff>
      <xdr:row>7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8200"/>
          <a:ext cx="34004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2714625</xdr:colOff>
      <xdr:row>117</xdr:row>
      <xdr:rowOff>9525</xdr:rowOff>
    </xdr:from>
    <xdr:to>
      <xdr:col>0</xdr:col>
      <xdr:colOff>3190875</xdr:colOff>
      <xdr:row>118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4641175"/>
          <a:ext cx="4762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5810250</xdr:colOff>
      <xdr:row>21</xdr:row>
      <xdr:rowOff>0</xdr:rowOff>
    </xdr:from>
    <xdr:to>
      <xdr:col>0</xdr:col>
      <xdr:colOff>6286500</xdr:colOff>
      <xdr:row>22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391025"/>
          <a:ext cx="4762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29</xdr:row>
      <xdr:rowOff>333375</xdr:rowOff>
    </xdr:from>
    <xdr:to>
      <xdr:col>0</xdr:col>
      <xdr:colOff>1038225</xdr:colOff>
      <xdr:row>29</xdr:row>
      <xdr:rowOff>476250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400800"/>
          <a:ext cx="4857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1228725</xdr:colOff>
      <xdr:row>51</xdr:row>
      <xdr:rowOff>333375</xdr:rowOff>
    </xdr:from>
    <xdr:to>
      <xdr:col>0</xdr:col>
      <xdr:colOff>1714500</xdr:colOff>
      <xdr:row>52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1896725"/>
          <a:ext cx="4857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4714875</xdr:colOff>
      <xdr:row>28</xdr:row>
      <xdr:rowOff>152400</xdr:rowOff>
    </xdr:from>
    <xdr:to>
      <xdr:col>0</xdr:col>
      <xdr:colOff>5191125</xdr:colOff>
      <xdr:row>28</xdr:row>
      <xdr:rowOff>314325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895975"/>
          <a:ext cx="4762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R28" sqref="R28"/>
    </sheetView>
  </sheetViews>
  <sheetFormatPr defaultColWidth="9.00390625" defaultRowHeight="15"/>
  <cols>
    <col min="1" max="1" width="96.00390625" style="49" customWidth="1"/>
    <col min="2" max="2" width="16.8515625" style="50" customWidth="1"/>
    <col min="3" max="3" width="13.421875" style="51" customWidth="1"/>
    <col min="4" max="4" width="12.57421875" style="52" customWidth="1"/>
    <col min="5" max="5" width="13.140625" style="52" customWidth="1"/>
    <col min="6" max="6" width="12.8515625" style="52" customWidth="1"/>
    <col min="7" max="7" width="41.57421875" style="53" customWidth="1"/>
    <col min="8" max="8" width="0" style="134" hidden="1" customWidth="1"/>
    <col min="9" max="14" width="0" style="53" hidden="1" customWidth="1"/>
    <col min="15" max="16384" width="9.00390625" style="53" customWidth="1"/>
  </cols>
  <sheetData>
    <row r="1" spans="1:13" s="48" customFormat="1" ht="12.75" customHeight="1">
      <c r="A1" s="223" t="s">
        <v>0</v>
      </c>
      <c r="B1" s="223"/>
      <c r="C1" s="223"/>
      <c r="D1" s="223"/>
      <c r="E1" s="223"/>
      <c r="F1" s="223"/>
      <c r="G1" s="223"/>
      <c r="H1" s="133"/>
      <c r="I1" s="237" t="s">
        <v>1</v>
      </c>
      <c r="J1" s="237"/>
      <c r="K1" s="237"/>
      <c r="L1" s="237"/>
      <c r="M1" s="237"/>
    </row>
    <row r="2" spans="9:13" ht="12.75">
      <c r="I2" s="237"/>
      <c r="J2" s="237"/>
      <c r="K2" s="237"/>
      <c r="L2" s="237"/>
      <c r="M2" s="237"/>
    </row>
    <row r="3" spans="1:13" ht="26.25">
      <c r="A3" s="238" t="s">
        <v>2</v>
      </c>
      <c r="B3" s="238"/>
      <c r="C3" s="238"/>
      <c r="D3" s="238"/>
      <c r="E3" s="238"/>
      <c r="F3" s="238"/>
      <c r="G3" s="238"/>
      <c r="I3" s="237"/>
      <c r="J3" s="237"/>
      <c r="K3" s="237"/>
      <c r="L3" s="237"/>
      <c r="M3" s="237"/>
    </row>
    <row r="4" spans="9:13" ht="12.75">
      <c r="I4" s="237"/>
      <c r="J4" s="237"/>
      <c r="K4" s="237"/>
      <c r="L4" s="237"/>
      <c r="M4" s="237"/>
    </row>
    <row r="5" spans="1:13" s="58" customFormat="1" ht="18.75" customHeight="1">
      <c r="A5" s="239"/>
      <c r="B5" s="54" t="s">
        <v>3</v>
      </c>
      <c r="C5" s="55"/>
      <c r="D5" s="56" t="s">
        <v>4</v>
      </c>
      <c r="E5" s="240"/>
      <c r="F5" s="241"/>
      <c r="G5" s="57" t="s">
        <v>5</v>
      </c>
      <c r="H5" s="135"/>
      <c r="I5" s="237"/>
      <c r="J5" s="237"/>
      <c r="K5" s="237"/>
      <c r="L5" s="237"/>
      <c r="M5" s="237"/>
    </row>
    <row r="6" spans="1:13" s="58" customFormat="1" ht="18.75" customHeight="1">
      <c r="A6" s="239"/>
      <c r="B6" s="54" t="s">
        <v>6</v>
      </c>
      <c r="C6" s="242"/>
      <c r="D6" s="242"/>
      <c r="E6" s="242"/>
      <c r="F6" s="242"/>
      <c r="G6" s="56"/>
      <c r="H6" s="135"/>
      <c r="I6" s="59"/>
      <c r="J6" s="59"/>
      <c r="K6" s="59"/>
      <c r="L6" s="59"/>
      <c r="M6" s="59"/>
    </row>
    <row r="7" spans="1:13" s="58" customFormat="1" ht="18.75" customHeight="1">
      <c r="A7" s="239"/>
      <c r="B7" s="54" t="s">
        <v>7</v>
      </c>
      <c r="C7" s="242"/>
      <c r="D7" s="242"/>
      <c r="E7" s="242"/>
      <c r="F7" s="242"/>
      <c r="G7" s="57" t="s">
        <v>8</v>
      </c>
      <c r="H7" s="135"/>
      <c r="I7" s="59"/>
      <c r="J7" s="59"/>
      <c r="K7" s="59"/>
      <c r="L7" s="59"/>
      <c r="M7" s="59"/>
    </row>
    <row r="8" spans="1:13" s="58" customFormat="1" ht="18.75" customHeight="1">
      <c r="A8" s="239"/>
      <c r="B8" s="54" t="s">
        <v>9</v>
      </c>
      <c r="C8" s="241"/>
      <c r="D8" s="241"/>
      <c r="E8" s="241"/>
      <c r="F8" s="241"/>
      <c r="G8" s="60"/>
      <c r="H8" s="135"/>
      <c r="I8" s="61" t="s">
        <v>10</v>
      </c>
      <c r="J8" s="59"/>
      <c r="K8" s="59"/>
      <c r="L8" s="59"/>
      <c r="M8" s="59"/>
    </row>
    <row r="9" spans="2:3" ht="12.75">
      <c r="B9" s="62"/>
      <c r="C9" s="63"/>
    </row>
    <row r="10" spans="1:7" ht="12.75" customHeight="1">
      <c r="A10" s="75" t="s">
        <v>252</v>
      </c>
      <c r="B10" s="76" t="s">
        <v>221</v>
      </c>
      <c r="C10" s="77" t="s">
        <v>13</v>
      </c>
      <c r="D10" s="78" t="s">
        <v>14</v>
      </c>
      <c r="E10" s="78" t="s">
        <v>15</v>
      </c>
      <c r="F10" s="78" t="s">
        <v>16</v>
      </c>
      <c r="G10" s="78" t="s">
        <v>17</v>
      </c>
    </row>
    <row r="11" spans="1:8" s="64" customFormat="1" ht="12.75" customHeight="1">
      <c r="A11" s="233" t="s">
        <v>286</v>
      </c>
      <c r="B11" s="233"/>
      <c r="C11" s="233"/>
      <c r="D11" s="233"/>
      <c r="E11" s="233"/>
      <c r="F11" s="233"/>
      <c r="G11" s="233"/>
      <c r="H11" s="136"/>
    </row>
    <row r="12" spans="1:8" s="64" customFormat="1" ht="12.75" customHeight="1">
      <c r="A12" s="232" t="s">
        <v>18</v>
      </c>
      <c r="B12" s="232"/>
      <c r="C12" s="232"/>
      <c r="D12" s="232"/>
      <c r="E12" s="232"/>
      <c r="F12" s="232"/>
      <c r="G12" s="232"/>
      <c r="H12" s="136"/>
    </row>
    <row r="13" spans="1:8" s="64" customFormat="1" ht="12.75" customHeight="1">
      <c r="A13" s="79" t="s">
        <v>216</v>
      </c>
      <c r="B13" s="80">
        <v>250</v>
      </c>
      <c r="C13" s="81">
        <v>1700</v>
      </c>
      <c r="D13" s="82"/>
      <c r="E13" s="83">
        <f aca="true" t="shared" si="0" ref="E13:E20">C13*D13</f>
        <v>0</v>
      </c>
      <c r="F13" s="84">
        <f aca="true" t="shared" si="1" ref="F13:F19">B13*D13</f>
        <v>0</v>
      </c>
      <c r="G13" s="85"/>
      <c r="H13" s="136"/>
    </row>
    <row r="14" spans="1:8" s="64" customFormat="1" ht="25.5">
      <c r="A14" s="79" t="s">
        <v>217</v>
      </c>
      <c r="B14" s="80">
        <v>240</v>
      </c>
      <c r="C14" s="81">
        <v>2200</v>
      </c>
      <c r="D14" s="82"/>
      <c r="E14" s="83">
        <f t="shared" si="0"/>
        <v>0</v>
      </c>
      <c r="F14" s="84">
        <f t="shared" si="1"/>
        <v>0</v>
      </c>
      <c r="G14" s="85"/>
      <c r="H14" s="136"/>
    </row>
    <row r="15" spans="1:8" s="64" customFormat="1" ht="12.75" customHeight="1">
      <c r="A15" s="79" t="s">
        <v>218</v>
      </c>
      <c r="B15" s="80">
        <v>180</v>
      </c>
      <c r="C15" s="81">
        <v>1400</v>
      </c>
      <c r="D15" s="82"/>
      <c r="E15" s="83">
        <f t="shared" si="0"/>
        <v>0</v>
      </c>
      <c r="F15" s="84">
        <f t="shared" si="1"/>
        <v>0</v>
      </c>
      <c r="G15" s="85"/>
      <c r="H15" s="136"/>
    </row>
    <row r="16" spans="1:8" s="64" customFormat="1" ht="12.75" customHeight="1">
      <c r="A16" s="79" t="s">
        <v>19</v>
      </c>
      <c r="B16" s="80">
        <v>200</v>
      </c>
      <c r="C16" s="81">
        <v>450</v>
      </c>
      <c r="D16" s="82"/>
      <c r="E16" s="83">
        <f t="shared" si="0"/>
        <v>0</v>
      </c>
      <c r="F16" s="84">
        <f t="shared" si="1"/>
        <v>0</v>
      </c>
      <c r="G16" s="85"/>
      <c r="H16" s="136"/>
    </row>
    <row r="17" spans="1:8" s="64" customFormat="1" ht="12.75" customHeight="1">
      <c r="A17" s="79" t="s">
        <v>222</v>
      </c>
      <c r="B17" s="80">
        <v>100</v>
      </c>
      <c r="C17" s="81">
        <v>800</v>
      </c>
      <c r="D17" s="82"/>
      <c r="E17" s="83">
        <f t="shared" si="0"/>
        <v>0</v>
      </c>
      <c r="F17" s="84">
        <f t="shared" si="1"/>
        <v>0</v>
      </c>
      <c r="G17" s="85"/>
      <c r="H17" s="136"/>
    </row>
    <row r="18" spans="1:8" s="64" customFormat="1" ht="12.75" customHeight="1">
      <c r="A18" s="79" t="s">
        <v>223</v>
      </c>
      <c r="B18" s="80">
        <v>100</v>
      </c>
      <c r="C18" s="81">
        <v>800</v>
      </c>
      <c r="D18" s="82"/>
      <c r="E18" s="83">
        <f t="shared" si="0"/>
        <v>0</v>
      </c>
      <c r="F18" s="84">
        <f t="shared" si="1"/>
        <v>0</v>
      </c>
      <c r="G18" s="85"/>
      <c r="H18" s="136"/>
    </row>
    <row r="19" spans="1:8" s="64" customFormat="1" ht="38.25">
      <c r="A19" s="79" t="s">
        <v>219</v>
      </c>
      <c r="B19" s="86">
        <v>150</v>
      </c>
      <c r="C19" s="87">
        <v>750</v>
      </c>
      <c r="D19" s="88"/>
      <c r="E19" s="83">
        <f t="shared" si="0"/>
        <v>0</v>
      </c>
      <c r="F19" s="84">
        <f t="shared" si="1"/>
        <v>0</v>
      </c>
      <c r="G19" s="85"/>
      <c r="H19" s="136"/>
    </row>
    <row r="20" spans="1:8" s="64" customFormat="1" ht="12.75" customHeight="1">
      <c r="A20" s="79" t="s">
        <v>224</v>
      </c>
      <c r="B20" s="89">
        <v>1000</v>
      </c>
      <c r="C20" s="87">
        <v>2800</v>
      </c>
      <c r="D20" s="88"/>
      <c r="E20" s="83">
        <f t="shared" si="0"/>
        <v>0</v>
      </c>
      <c r="F20" s="84">
        <f>B20*D20</f>
        <v>0</v>
      </c>
      <c r="G20" s="85"/>
      <c r="H20" s="136"/>
    </row>
    <row r="21" spans="1:8" s="64" customFormat="1" ht="12.75" customHeight="1">
      <c r="A21" s="232" t="s">
        <v>20</v>
      </c>
      <c r="B21" s="232"/>
      <c r="C21" s="232"/>
      <c r="D21" s="232"/>
      <c r="E21" s="232"/>
      <c r="F21" s="232"/>
      <c r="G21" s="232"/>
      <c r="H21" s="136"/>
    </row>
    <row r="22" spans="1:8" s="64" customFormat="1" ht="15" customHeight="1">
      <c r="A22" s="79" t="s">
        <v>21</v>
      </c>
      <c r="B22" s="89">
        <v>265</v>
      </c>
      <c r="C22" s="87">
        <v>1400</v>
      </c>
      <c r="D22" s="88"/>
      <c r="E22" s="83">
        <f aca="true" t="shared" si="2" ref="E22:E32">C22*D22</f>
        <v>0</v>
      </c>
      <c r="F22" s="84">
        <f aca="true" t="shared" si="3" ref="F22:F32">B22*D22</f>
        <v>0</v>
      </c>
      <c r="G22" s="85"/>
      <c r="H22" s="136"/>
    </row>
    <row r="23" spans="1:8" s="64" customFormat="1" ht="14.25">
      <c r="A23" s="79" t="s">
        <v>285</v>
      </c>
      <c r="B23" s="89">
        <v>240</v>
      </c>
      <c r="C23" s="87">
        <v>1800</v>
      </c>
      <c r="D23" s="88"/>
      <c r="E23" s="83">
        <f t="shared" si="2"/>
        <v>0</v>
      </c>
      <c r="F23" s="84">
        <f t="shared" si="3"/>
        <v>0</v>
      </c>
      <c r="G23" s="85"/>
      <c r="H23" s="136"/>
    </row>
    <row r="24" spans="1:8" s="64" customFormat="1" ht="14.25">
      <c r="A24" s="79" t="s">
        <v>22</v>
      </c>
      <c r="B24" s="89">
        <v>220</v>
      </c>
      <c r="C24" s="87">
        <v>1400</v>
      </c>
      <c r="D24" s="88"/>
      <c r="E24" s="83">
        <f t="shared" si="2"/>
        <v>0</v>
      </c>
      <c r="F24" s="84">
        <f t="shared" si="3"/>
        <v>0</v>
      </c>
      <c r="G24" s="85"/>
      <c r="H24" s="136"/>
    </row>
    <row r="25" spans="1:8" s="64" customFormat="1" ht="14.25">
      <c r="A25" s="79" t="s">
        <v>23</v>
      </c>
      <c r="B25" s="89">
        <v>190</v>
      </c>
      <c r="C25" s="87">
        <v>600</v>
      </c>
      <c r="D25" s="88"/>
      <c r="E25" s="83">
        <f t="shared" si="2"/>
        <v>0</v>
      </c>
      <c r="F25" s="84">
        <f t="shared" si="3"/>
        <v>0</v>
      </c>
      <c r="G25" s="85"/>
      <c r="H25" s="136"/>
    </row>
    <row r="26" spans="1:8" s="64" customFormat="1" ht="25.5">
      <c r="A26" s="79" t="s">
        <v>225</v>
      </c>
      <c r="B26" s="89">
        <v>280</v>
      </c>
      <c r="C26" s="87">
        <v>650</v>
      </c>
      <c r="D26" s="88"/>
      <c r="E26" s="83">
        <f t="shared" si="2"/>
        <v>0</v>
      </c>
      <c r="F26" s="84">
        <f t="shared" si="3"/>
        <v>0</v>
      </c>
      <c r="G26" s="85"/>
      <c r="H26" s="136"/>
    </row>
    <row r="27" spans="1:8" s="64" customFormat="1" ht="12.75" customHeight="1">
      <c r="A27" s="79" t="s">
        <v>24</v>
      </c>
      <c r="B27" s="89">
        <v>115</v>
      </c>
      <c r="C27" s="87">
        <v>600</v>
      </c>
      <c r="D27" s="88"/>
      <c r="E27" s="83">
        <f t="shared" si="2"/>
        <v>0</v>
      </c>
      <c r="F27" s="84">
        <f t="shared" si="3"/>
        <v>0</v>
      </c>
      <c r="G27" s="85"/>
      <c r="H27" s="136"/>
    </row>
    <row r="28" spans="1:8" s="64" customFormat="1" ht="12.75" customHeight="1">
      <c r="A28" s="79" t="s">
        <v>226</v>
      </c>
      <c r="B28" s="89">
        <v>220</v>
      </c>
      <c r="C28" s="87">
        <v>750</v>
      </c>
      <c r="D28" s="88"/>
      <c r="E28" s="83">
        <f t="shared" si="2"/>
        <v>0</v>
      </c>
      <c r="F28" s="84">
        <f t="shared" si="3"/>
        <v>0</v>
      </c>
      <c r="G28" s="85"/>
      <c r="H28" s="136"/>
    </row>
    <row r="29" spans="1:8" s="64" customFormat="1" ht="12.75" customHeight="1">
      <c r="A29" s="79" t="s">
        <v>25</v>
      </c>
      <c r="B29" s="89">
        <v>215</v>
      </c>
      <c r="C29" s="87">
        <v>900</v>
      </c>
      <c r="D29" s="88"/>
      <c r="E29" s="83">
        <f t="shared" si="2"/>
        <v>0</v>
      </c>
      <c r="F29" s="84">
        <f t="shared" si="3"/>
        <v>0</v>
      </c>
      <c r="G29" s="85"/>
      <c r="H29" s="136"/>
    </row>
    <row r="30" spans="1:8" s="64" customFormat="1" ht="25.5" customHeight="1">
      <c r="A30" s="79" t="s">
        <v>227</v>
      </c>
      <c r="B30" s="89">
        <v>160</v>
      </c>
      <c r="C30" s="87">
        <v>800</v>
      </c>
      <c r="D30" s="88"/>
      <c r="E30" s="83">
        <f t="shared" si="2"/>
        <v>0</v>
      </c>
      <c r="F30" s="84">
        <f t="shared" si="3"/>
        <v>0</v>
      </c>
      <c r="G30" s="85"/>
      <c r="H30" s="136"/>
    </row>
    <row r="31" spans="1:8" s="64" customFormat="1" ht="39.75" customHeight="1">
      <c r="A31" s="79" t="s">
        <v>228</v>
      </c>
      <c r="B31" s="89">
        <v>250</v>
      </c>
      <c r="C31" s="87">
        <v>550</v>
      </c>
      <c r="D31" s="88"/>
      <c r="E31" s="83">
        <f t="shared" si="2"/>
        <v>0</v>
      </c>
      <c r="F31" s="84">
        <f t="shared" si="3"/>
        <v>0</v>
      </c>
      <c r="G31" s="85"/>
      <c r="H31" s="137" t="s">
        <v>287</v>
      </c>
    </row>
    <row r="32" spans="1:8" s="64" customFormat="1" ht="12.75" customHeight="1">
      <c r="A32" s="79" t="s">
        <v>26</v>
      </c>
      <c r="B32" s="89">
        <v>220</v>
      </c>
      <c r="C32" s="87">
        <v>1200</v>
      </c>
      <c r="D32" s="88"/>
      <c r="E32" s="83">
        <f t="shared" si="2"/>
        <v>0</v>
      </c>
      <c r="F32" s="84">
        <f t="shared" si="3"/>
        <v>0</v>
      </c>
      <c r="G32" s="85"/>
      <c r="H32" s="136" t="s">
        <v>288</v>
      </c>
    </row>
    <row r="33" spans="1:8" s="64" customFormat="1" ht="12.75" customHeight="1">
      <c r="A33" s="232" t="s">
        <v>27</v>
      </c>
      <c r="B33" s="232"/>
      <c r="C33" s="232"/>
      <c r="D33" s="232"/>
      <c r="E33" s="232"/>
      <c r="F33" s="232"/>
      <c r="G33" s="232"/>
      <c r="H33" s="136"/>
    </row>
    <row r="34" spans="1:18" s="64" customFormat="1" ht="12.75" customHeight="1">
      <c r="A34" s="79" t="s">
        <v>28</v>
      </c>
      <c r="B34" s="80">
        <v>390</v>
      </c>
      <c r="C34" s="81">
        <v>450</v>
      </c>
      <c r="D34" s="82"/>
      <c r="E34" s="83">
        <f aca="true" t="shared" si="4" ref="E34:E40">C34*D34</f>
        <v>0</v>
      </c>
      <c r="F34" s="84">
        <f aca="true" t="shared" si="5" ref="F34:F40">B34*D34</f>
        <v>0</v>
      </c>
      <c r="G34" s="85"/>
      <c r="H34" s="140" t="s">
        <v>289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64" customFormat="1" ht="13.5" customHeight="1">
      <c r="A35" s="79" t="s">
        <v>29</v>
      </c>
      <c r="B35" s="80">
        <v>440</v>
      </c>
      <c r="C35" s="81">
        <v>650</v>
      </c>
      <c r="D35" s="82"/>
      <c r="E35" s="83">
        <f t="shared" si="4"/>
        <v>0</v>
      </c>
      <c r="F35" s="84">
        <f t="shared" si="5"/>
        <v>0</v>
      </c>
      <c r="G35" s="85"/>
      <c r="H35" s="140" t="s">
        <v>289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8" s="64" customFormat="1" ht="14.25">
      <c r="A36" s="79" t="s">
        <v>229</v>
      </c>
      <c r="B36" s="80">
        <v>330</v>
      </c>
      <c r="C36" s="81">
        <v>950</v>
      </c>
      <c r="D36" s="82"/>
      <c r="E36" s="83">
        <f t="shared" si="4"/>
        <v>0</v>
      </c>
      <c r="F36" s="84">
        <f t="shared" si="5"/>
        <v>0</v>
      </c>
      <c r="G36" s="85"/>
      <c r="H36" s="140" t="s">
        <v>289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1:8" s="64" customFormat="1" ht="12.75" customHeight="1">
      <c r="A37" s="90" t="s">
        <v>230</v>
      </c>
      <c r="B37" s="80">
        <v>230</v>
      </c>
      <c r="C37" s="81">
        <v>550</v>
      </c>
      <c r="D37" s="82"/>
      <c r="E37" s="83">
        <f t="shared" si="4"/>
        <v>0</v>
      </c>
      <c r="F37" s="84">
        <f t="shared" si="5"/>
        <v>0</v>
      </c>
      <c r="G37" s="85"/>
      <c r="H37" s="136"/>
    </row>
    <row r="38" spans="1:8" s="64" customFormat="1" ht="51" customHeight="1">
      <c r="A38" s="79" t="s">
        <v>231</v>
      </c>
      <c r="B38" s="80">
        <v>140</v>
      </c>
      <c r="C38" s="81">
        <v>1100</v>
      </c>
      <c r="D38" s="82"/>
      <c r="E38" s="83">
        <f t="shared" si="4"/>
        <v>0</v>
      </c>
      <c r="F38" s="84">
        <f t="shared" si="5"/>
        <v>0</v>
      </c>
      <c r="G38" s="85"/>
      <c r="H38" s="136"/>
    </row>
    <row r="39" spans="1:8" s="64" customFormat="1" ht="12.75" customHeight="1">
      <c r="A39" s="79" t="s">
        <v>30</v>
      </c>
      <c r="B39" s="80">
        <v>230</v>
      </c>
      <c r="C39" s="81">
        <v>550</v>
      </c>
      <c r="D39" s="82"/>
      <c r="E39" s="83">
        <f t="shared" si="4"/>
        <v>0</v>
      </c>
      <c r="F39" s="84">
        <f t="shared" si="5"/>
        <v>0</v>
      </c>
      <c r="G39" s="85"/>
      <c r="H39" s="136" t="s">
        <v>290</v>
      </c>
    </row>
    <row r="40" spans="1:8" s="64" customFormat="1" ht="38.25" customHeight="1">
      <c r="A40" s="79" t="s">
        <v>232</v>
      </c>
      <c r="B40" s="80">
        <v>270</v>
      </c>
      <c r="C40" s="81">
        <v>550</v>
      </c>
      <c r="D40" s="82"/>
      <c r="E40" s="83">
        <f t="shared" si="4"/>
        <v>0</v>
      </c>
      <c r="F40" s="84">
        <f t="shared" si="5"/>
        <v>0</v>
      </c>
      <c r="G40" s="85"/>
      <c r="H40" s="136" t="s">
        <v>290</v>
      </c>
    </row>
    <row r="41" spans="1:8" s="64" customFormat="1" ht="12.75" customHeight="1">
      <c r="A41" s="232" t="s">
        <v>31</v>
      </c>
      <c r="B41" s="232"/>
      <c r="C41" s="232"/>
      <c r="D41" s="232"/>
      <c r="E41" s="232"/>
      <c r="F41" s="232"/>
      <c r="G41" s="232"/>
      <c r="H41" s="136"/>
    </row>
    <row r="42" spans="1:8" s="64" customFormat="1" ht="14.25" customHeight="1">
      <c r="A42" s="79" t="s">
        <v>32</v>
      </c>
      <c r="B42" s="80">
        <v>300</v>
      </c>
      <c r="C42" s="81">
        <v>550</v>
      </c>
      <c r="D42" s="82"/>
      <c r="E42" s="83">
        <f>C42*D42</f>
        <v>0</v>
      </c>
      <c r="F42" s="84">
        <f>B42*D42</f>
        <v>0</v>
      </c>
      <c r="G42" s="85"/>
      <c r="H42" s="136" t="s">
        <v>291</v>
      </c>
    </row>
    <row r="43" spans="1:8" s="64" customFormat="1" ht="14.25">
      <c r="A43" s="79" t="s">
        <v>292</v>
      </c>
      <c r="B43" s="80">
        <v>180</v>
      </c>
      <c r="C43" s="81">
        <v>450</v>
      </c>
      <c r="D43" s="82"/>
      <c r="E43" s="83">
        <f>C43*D43</f>
        <v>0</v>
      </c>
      <c r="F43" s="84">
        <f>B43*D43</f>
        <v>0</v>
      </c>
      <c r="G43" s="85"/>
      <c r="H43" s="136"/>
    </row>
    <row r="44" spans="1:8" s="64" customFormat="1" ht="12.75" customHeight="1">
      <c r="A44" s="79" t="s">
        <v>33</v>
      </c>
      <c r="B44" s="80">
        <v>120</v>
      </c>
      <c r="C44" s="81">
        <v>600</v>
      </c>
      <c r="D44" s="82"/>
      <c r="E44" s="83">
        <f>C44*D44</f>
        <v>0</v>
      </c>
      <c r="F44" s="84">
        <f>B44*D44</f>
        <v>0</v>
      </c>
      <c r="G44" s="85"/>
      <c r="H44" s="136"/>
    </row>
    <row r="45" spans="1:8" s="64" customFormat="1" ht="12.75" customHeight="1">
      <c r="A45" s="79" t="s">
        <v>34</v>
      </c>
      <c r="B45" s="80">
        <v>120</v>
      </c>
      <c r="C45" s="81">
        <v>600</v>
      </c>
      <c r="D45" s="82"/>
      <c r="E45" s="83">
        <f>C45*D45</f>
        <v>0</v>
      </c>
      <c r="F45" s="84">
        <f>B45*D45</f>
        <v>0</v>
      </c>
      <c r="G45" s="85"/>
      <c r="H45" s="136"/>
    </row>
    <row r="46" spans="1:8" s="64" customFormat="1" ht="12.75" customHeight="1">
      <c r="A46" s="231" t="s">
        <v>35</v>
      </c>
      <c r="B46" s="231"/>
      <c r="C46" s="231"/>
      <c r="D46" s="231"/>
      <c r="E46" s="231"/>
      <c r="F46" s="231"/>
      <c r="G46" s="231"/>
      <c r="H46" s="136"/>
    </row>
    <row r="47" spans="1:8" s="64" customFormat="1" ht="12.75" customHeight="1">
      <c r="A47" s="227" t="s">
        <v>36</v>
      </c>
      <c r="B47" s="227"/>
      <c r="C47" s="227"/>
      <c r="D47" s="227"/>
      <c r="E47" s="227"/>
      <c r="F47" s="227"/>
      <c r="G47" s="227"/>
      <c r="H47" s="136"/>
    </row>
    <row r="48" spans="1:8" s="64" customFormat="1" ht="42" customHeight="1">
      <c r="A48" s="91" t="s">
        <v>233</v>
      </c>
      <c r="B48" s="92">
        <v>160</v>
      </c>
      <c r="C48" s="93">
        <v>900</v>
      </c>
      <c r="D48" s="94"/>
      <c r="E48" s="95">
        <f aca="true" t="shared" si="6" ref="E48:E58">C48*D48</f>
        <v>0</v>
      </c>
      <c r="F48" s="96">
        <f aca="true" t="shared" si="7" ref="F48:F58">B48*D48</f>
        <v>0</v>
      </c>
      <c r="G48" s="86"/>
      <c r="H48" s="136"/>
    </row>
    <row r="49" spans="1:8" s="64" customFormat="1" ht="39.75" customHeight="1">
      <c r="A49" s="90" t="s">
        <v>293</v>
      </c>
      <c r="B49" s="97">
        <v>250</v>
      </c>
      <c r="C49" s="98">
        <v>700</v>
      </c>
      <c r="D49" s="99"/>
      <c r="E49" s="95">
        <f t="shared" si="6"/>
        <v>0</v>
      </c>
      <c r="F49" s="96">
        <f t="shared" si="7"/>
        <v>0</v>
      </c>
      <c r="G49" s="86"/>
      <c r="H49" s="136"/>
    </row>
    <row r="50" spans="1:8" s="64" customFormat="1" ht="12.75" customHeight="1">
      <c r="A50" s="90" t="s">
        <v>214</v>
      </c>
      <c r="B50" s="97">
        <v>175</v>
      </c>
      <c r="C50" s="98">
        <v>780</v>
      </c>
      <c r="D50" s="99"/>
      <c r="E50" s="95">
        <f t="shared" si="6"/>
        <v>0</v>
      </c>
      <c r="F50" s="96">
        <f t="shared" si="7"/>
        <v>0</v>
      </c>
      <c r="G50" s="85"/>
      <c r="H50" s="136"/>
    </row>
    <row r="51" spans="1:8" s="64" customFormat="1" ht="12.75" customHeight="1">
      <c r="A51" s="90" t="s">
        <v>37</v>
      </c>
      <c r="B51" s="97">
        <v>210</v>
      </c>
      <c r="C51" s="98">
        <v>780</v>
      </c>
      <c r="D51" s="99"/>
      <c r="E51" s="95">
        <f t="shared" si="6"/>
        <v>0</v>
      </c>
      <c r="F51" s="96">
        <f t="shared" si="7"/>
        <v>0</v>
      </c>
      <c r="G51" s="85"/>
      <c r="H51" s="136"/>
    </row>
    <row r="52" spans="1:8" s="64" customFormat="1" ht="12.75" customHeight="1">
      <c r="A52" s="91" t="s">
        <v>38</v>
      </c>
      <c r="B52" s="92">
        <v>157</v>
      </c>
      <c r="C52" s="93">
        <v>1450</v>
      </c>
      <c r="D52" s="94"/>
      <c r="E52" s="95">
        <f t="shared" si="6"/>
        <v>0</v>
      </c>
      <c r="F52" s="96">
        <f t="shared" si="7"/>
        <v>0</v>
      </c>
      <c r="G52" s="85"/>
      <c r="H52" s="136" t="s">
        <v>294</v>
      </c>
    </row>
    <row r="53" spans="1:8" s="64" customFormat="1" ht="38.25" customHeight="1">
      <c r="A53" s="91" t="s">
        <v>234</v>
      </c>
      <c r="B53" s="92">
        <v>210</v>
      </c>
      <c r="C53" s="93">
        <v>850</v>
      </c>
      <c r="D53" s="94"/>
      <c r="E53" s="95">
        <f t="shared" si="6"/>
        <v>0</v>
      </c>
      <c r="F53" s="96">
        <f t="shared" si="7"/>
        <v>0</v>
      </c>
      <c r="G53" s="86"/>
      <c r="H53" s="136"/>
    </row>
    <row r="54" spans="1:8" s="64" customFormat="1" ht="12.75" customHeight="1">
      <c r="A54" s="91" t="s">
        <v>281</v>
      </c>
      <c r="B54" s="92">
        <v>190</v>
      </c>
      <c r="C54" s="93">
        <v>780</v>
      </c>
      <c r="D54" s="94"/>
      <c r="E54" s="95">
        <f t="shared" si="6"/>
        <v>0</v>
      </c>
      <c r="F54" s="96">
        <f t="shared" si="7"/>
        <v>0</v>
      </c>
      <c r="G54" s="85"/>
      <c r="H54" s="136" t="s">
        <v>295</v>
      </c>
    </row>
    <row r="55" spans="1:8" s="64" customFormat="1" ht="12.75" customHeight="1">
      <c r="A55" s="91" t="s">
        <v>39</v>
      </c>
      <c r="B55" s="92">
        <v>150</v>
      </c>
      <c r="C55" s="93">
        <v>600</v>
      </c>
      <c r="D55" s="94"/>
      <c r="E55" s="95">
        <f t="shared" si="6"/>
        <v>0</v>
      </c>
      <c r="F55" s="96">
        <f t="shared" si="7"/>
        <v>0</v>
      </c>
      <c r="G55" s="85"/>
      <c r="H55" s="136"/>
    </row>
    <row r="56" spans="1:8" s="64" customFormat="1" ht="12.75" customHeight="1">
      <c r="A56" s="91" t="s">
        <v>40</v>
      </c>
      <c r="B56" s="92">
        <v>150</v>
      </c>
      <c r="C56" s="93">
        <v>500</v>
      </c>
      <c r="D56" s="94"/>
      <c r="E56" s="95">
        <f t="shared" si="6"/>
        <v>0</v>
      </c>
      <c r="F56" s="96">
        <f t="shared" si="7"/>
        <v>0</v>
      </c>
      <c r="G56" s="85"/>
      <c r="H56" s="136"/>
    </row>
    <row r="57" spans="1:8" s="65" customFormat="1" ht="12.75" customHeight="1">
      <c r="A57" s="91" t="s">
        <v>236</v>
      </c>
      <c r="B57" s="92">
        <v>1300</v>
      </c>
      <c r="C57" s="93">
        <v>1800</v>
      </c>
      <c r="D57" s="94"/>
      <c r="E57" s="95">
        <f t="shared" si="6"/>
        <v>0</v>
      </c>
      <c r="F57" s="96">
        <f t="shared" si="7"/>
        <v>0</v>
      </c>
      <c r="G57" s="100"/>
      <c r="H57" s="138"/>
    </row>
    <row r="58" spans="1:8" s="65" customFormat="1" ht="39" customHeight="1">
      <c r="A58" s="91" t="s">
        <v>235</v>
      </c>
      <c r="B58" s="92">
        <v>1300</v>
      </c>
      <c r="C58" s="93">
        <v>2500</v>
      </c>
      <c r="D58" s="94"/>
      <c r="E58" s="95">
        <f t="shared" si="6"/>
        <v>0</v>
      </c>
      <c r="F58" s="96">
        <f t="shared" si="7"/>
        <v>0</v>
      </c>
      <c r="G58" s="101"/>
      <c r="H58" s="138"/>
    </row>
    <row r="59" spans="1:8" s="64" customFormat="1" ht="12.75" customHeight="1">
      <c r="A59" s="227" t="s">
        <v>41</v>
      </c>
      <c r="B59" s="227"/>
      <c r="C59" s="227"/>
      <c r="D59" s="227"/>
      <c r="E59" s="227"/>
      <c r="F59" s="227"/>
      <c r="G59" s="227"/>
      <c r="H59" s="136"/>
    </row>
    <row r="60" spans="1:8" s="64" customFormat="1" ht="41.25" customHeight="1">
      <c r="A60" s="90" t="s">
        <v>237</v>
      </c>
      <c r="B60" s="97">
        <v>200</v>
      </c>
      <c r="C60" s="98">
        <v>650</v>
      </c>
      <c r="D60" s="99"/>
      <c r="E60" s="95">
        <f>C60*D60</f>
        <v>0</v>
      </c>
      <c r="F60" s="96">
        <f aca="true" t="shared" si="8" ref="F60:F70">B60*D60</f>
        <v>0</v>
      </c>
      <c r="G60" s="86"/>
      <c r="H60" s="136" t="s">
        <v>296</v>
      </c>
    </row>
    <row r="61" spans="1:8" s="64" customFormat="1" ht="37.5" customHeight="1">
      <c r="A61" s="90" t="s">
        <v>238</v>
      </c>
      <c r="B61" s="97">
        <v>220</v>
      </c>
      <c r="C61" s="98">
        <v>550</v>
      </c>
      <c r="D61" s="99"/>
      <c r="E61" s="95">
        <f>C61*D61</f>
        <v>0</v>
      </c>
      <c r="F61" s="96">
        <f t="shared" si="8"/>
        <v>0</v>
      </c>
      <c r="G61" s="86"/>
      <c r="H61" s="136"/>
    </row>
    <row r="62" spans="1:8" s="64" customFormat="1" ht="12.75" customHeight="1">
      <c r="A62" s="90" t="s">
        <v>239</v>
      </c>
      <c r="B62" s="97">
        <v>240</v>
      </c>
      <c r="C62" s="98">
        <v>420</v>
      </c>
      <c r="D62" s="99"/>
      <c r="E62" s="95">
        <f>C62*D62</f>
        <v>0</v>
      </c>
      <c r="F62" s="96">
        <f t="shared" si="8"/>
        <v>0</v>
      </c>
      <c r="G62" s="85"/>
      <c r="H62" s="136"/>
    </row>
    <row r="63" spans="1:8" s="64" customFormat="1" ht="13.5" customHeight="1">
      <c r="A63" s="90" t="s">
        <v>42</v>
      </c>
      <c r="B63" s="97">
        <v>100</v>
      </c>
      <c r="C63" s="98">
        <v>550</v>
      </c>
      <c r="D63" s="99"/>
      <c r="E63" s="95">
        <f>C63*D63</f>
        <v>0</v>
      </c>
      <c r="F63" s="96">
        <f t="shared" si="8"/>
        <v>0</v>
      </c>
      <c r="G63" s="85"/>
      <c r="H63" s="136" t="s">
        <v>297</v>
      </c>
    </row>
    <row r="64" spans="1:8" s="64" customFormat="1" ht="12.75" customHeight="1">
      <c r="A64" s="90" t="s">
        <v>240</v>
      </c>
      <c r="B64" s="97">
        <v>300</v>
      </c>
      <c r="C64" s="98">
        <v>580</v>
      </c>
      <c r="D64" s="99"/>
      <c r="E64" s="95">
        <f aca="true" t="shared" si="9" ref="E64:E70">C64*D64</f>
        <v>0</v>
      </c>
      <c r="F64" s="96">
        <f t="shared" si="8"/>
        <v>0</v>
      </c>
      <c r="G64" s="85"/>
      <c r="H64" s="136"/>
    </row>
    <row r="65" spans="1:8" s="64" customFormat="1" ht="14.25">
      <c r="A65" s="100" t="s">
        <v>43</v>
      </c>
      <c r="B65" s="101">
        <v>140</v>
      </c>
      <c r="C65" s="98">
        <v>650</v>
      </c>
      <c r="D65" s="99"/>
      <c r="E65" s="95">
        <f t="shared" si="9"/>
        <v>0</v>
      </c>
      <c r="F65" s="96">
        <f t="shared" si="8"/>
        <v>0</v>
      </c>
      <c r="G65" s="85"/>
      <c r="H65" s="136"/>
    </row>
    <row r="66" spans="1:8" s="64" customFormat="1" ht="25.5">
      <c r="A66" s="100" t="s">
        <v>241</v>
      </c>
      <c r="B66" s="101">
        <v>160</v>
      </c>
      <c r="C66" s="98">
        <v>750</v>
      </c>
      <c r="D66" s="99"/>
      <c r="E66" s="95">
        <f t="shared" si="9"/>
        <v>0</v>
      </c>
      <c r="F66" s="96">
        <f t="shared" si="8"/>
        <v>0</v>
      </c>
      <c r="G66" s="85"/>
      <c r="H66" s="136"/>
    </row>
    <row r="67" spans="1:8" s="64" customFormat="1" ht="12.75" customHeight="1">
      <c r="A67" s="90" t="s">
        <v>44</v>
      </c>
      <c r="B67" s="97">
        <v>150</v>
      </c>
      <c r="C67" s="98">
        <v>380</v>
      </c>
      <c r="D67" s="99"/>
      <c r="E67" s="95">
        <f t="shared" si="9"/>
        <v>0</v>
      </c>
      <c r="F67" s="96">
        <f t="shared" si="8"/>
        <v>0</v>
      </c>
      <c r="G67" s="85"/>
      <c r="H67" s="136"/>
    </row>
    <row r="68" spans="1:8" s="65" customFormat="1" ht="40.5" customHeight="1">
      <c r="A68" s="132" t="s">
        <v>283</v>
      </c>
      <c r="B68" s="97">
        <v>1300</v>
      </c>
      <c r="C68" s="98">
        <v>2000</v>
      </c>
      <c r="D68" s="99"/>
      <c r="E68" s="95">
        <f t="shared" si="9"/>
        <v>0</v>
      </c>
      <c r="F68" s="96">
        <f t="shared" si="8"/>
        <v>0</v>
      </c>
      <c r="G68" s="101"/>
      <c r="H68" s="138"/>
    </row>
    <row r="69" spans="1:8" s="65" customFormat="1" ht="40.5" customHeight="1">
      <c r="A69" s="132" t="s">
        <v>282</v>
      </c>
      <c r="B69" s="97">
        <v>1300</v>
      </c>
      <c r="C69" s="98">
        <v>2200</v>
      </c>
      <c r="D69" s="99"/>
      <c r="E69" s="95">
        <f t="shared" si="9"/>
        <v>0</v>
      </c>
      <c r="F69" s="96">
        <f t="shared" si="8"/>
        <v>0</v>
      </c>
      <c r="G69" s="101"/>
      <c r="H69" s="138"/>
    </row>
    <row r="70" spans="1:8" s="64" customFormat="1" ht="12.75" customHeight="1">
      <c r="A70" s="90" t="s">
        <v>242</v>
      </c>
      <c r="B70" s="97">
        <v>220</v>
      </c>
      <c r="C70" s="98">
        <v>850</v>
      </c>
      <c r="D70" s="99"/>
      <c r="E70" s="95">
        <f t="shared" si="9"/>
        <v>0</v>
      </c>
      <c r="F70" s="96">
        <f t="shared" si="8"/>
        <v>0</v>
      </c>
      <c r="G70" s="85"/>
      <c r="H70" s="136"/>
    </row>
    <row r="71" spans="1:8" s="64" customFormat="1" ht="12.75" customHeight="1">
      <c r="A71" s="227" t="s">
        <v>298</v>
      </c>
      <c r="B71" s="227"/>
      <c r="C71" s="227"/>
      <c r="D71" s="227"/>
      <c r="E71" s="227"/>
      <c r="F71" s="227"/>
      <c r="G71" s="227"/>
      <c r="H71" s="136"/>
    </row>
    <row r="72" spans="1:8" s="64" customFormat="1" ht="12.75" customHeight="1">
      <c r="A72" s="90" t="s">
        <v>45</v>
      </c>
      <c r="B72" s="97">
        <v>160</v>
      </c>
      <c r="C72" s="98">
        <v>550</v>
      </c>
      <c r="D72" s="99"/>
      <c r="E72" s="95">
        <f aca="true" t="shared" si="10" ref="E72:E77">C72*D72</f>
        <v>0</v>
      </c>
      <c r="F72" s="96">
        <f aca="true" t="shared" si="11" ref="F72:F77">B72*D72</f>
        <v>0</v>
      </c>
      <c r="G72" s="85"/>
      <c r="H72" s="136"/>
    </row>
    <row r="73" spans="1:8" s="64" customFormat="1" ht="12.75" customHeight="1">
      <c r="A73" s="90" t="s">
        <v>46</v>
      </c>
      <c r="B73" s="97">
        <v>250</v>
      </c>
      <c r="C73" s="98">
        <v>450</v>
      </c>
      <c r="D73" s="99"/>
      <c r="E73" s="95">
        <f t="shared" si="10"/>
        <v>0</v>
      </c>
      <c r="F73" s="96">
        <f t="shared" si="11"/>
        <v>0</v>
      </c>
      <c r="G73" s="85"/>
      <c r="H73" s="136"/>
    </row>
    <row r="74" spans="1:8" s="64" customFormat="1" ht="12.75" customHeight="1">
      <c r="A74" s="90" t="s">
        <v>47</v>
      </c>
      <c r="B74" s="97">
        <v>230</v>
      </c>
      <c r="C74" s="98">
        <v>750</v>
      </c>
      <c r="D74" s="99"/>
      <c r="E74" s="95">
        <f t="shared" si="10"/>
        <v>0</v>
      </c>
      <c r="F74" s="96">
        <f t="shared" si="11"/>
        <v>0</v>
      </c>
      <c r="G74" s="85"/>
      <c r="H74" s="136"/>
    </row>
    <row r="75" spans="1:8" s="64" customFormat="1" ht="12.75" customHeight="1">
      <c r="A75" s="91" t="s">
        <v>48</v>
      </c>
      <c r="B75" s="92">
        <v>200</v>
      </c>
      <c r="C75" s="93">
        <v>450</v>
      </c>
      <c r="D75" s="94"/>
      <c r="E75" s="95">
        <f t="shared" si="10"/>
        <v>0</v>
      </c>
      <c r="F75" s="96">
        <f t="shared" si="11"/>
        <v>0</v>
      </c>
      <c r="G75" s="85"/>
      <c r="H75" s="136"/>
    </row>
    <row r="76" spans="1:8" s="64" customFormat="1" ht="12.75" customHeight="1">
      <c r="A76" s="91" t="s">
        <v>49</v>
      </c>
      <c r="B76" s="92">
        <v>145</v>
      </c>
      <c r="C76" s="93">
        <v>480</v>
      </c>
      <c r="D76" s="94"/>
      <c r="E76" s="95">
        <f t="shared" si="10"/>
        <v>0</v>
      </c>
      <c r="F76" s="96">
        <f t="shared" si="11"/>
        <v>0</v>
      </c>
      <c r="G76" s="85"/>
      <c r="H76" s="136" t="s">
        <v>299</v>
      </c>
    </row>
    <row r="77" spans="1:8" s="64" customFormat="1" ht="12.75" customHeight="1">
      <c r="A77" s="90" t="s">
        <v>50</v>
      </c>
      <c r="B77" s="97">
        <v>160</v>
      </c>
      <c r="C77" s="98">
        <v>460</v>
      </c>
      <c r="D77" s="99"/>
      <c r="E77" s="95">
        <f t="shared" si="10"/>
        <v>0</v>
      </c>
      <c r="F77" s="96">
        <f t="shared" si="11"/>
        <v>0</v>
      </c>
      <c r="G77" s="85"/>
      <c r="H77" s="136"/>
    </row>
    <row r="78" spans="1:8" s="64" customFormat="1" ht="12.75" customHeight="1">
      <c r="A78" s="231" t="s">
        <v>51</v>
      </c>
      <c r="B78" s="231"/>
      <c r="C78" s="231"/>
      <c r="D78" s="231"/>
      <c r="E78" s="231"/>
      <c r="F78" s="231"/>
      <c r="G78" s="231"/>
      <c r="H78" s="136"/>
    </row>
    <row r="79" spans="1:8" s="64" customFormat="1" ht="12.75" customHeight="1">
      <c r="A79" s="79" t="s">
        <v>300</v>
      </c>
      <c r="B79" s="80">
        <v>180</v>
      </c>
      <c r="C79" s="81">
        <v>450</v>
      </c>
      <c r="D79" s="82"/>
      <c r="E79" s="83">
        <f aca="true" t="shared" si="12" ref="E79:E88">C79*D79</f>
        <v>0</v>
      </c>
      <c r="F79" s="84">
        <f aca="true" t="shared" si="13" ref="F79:F88">B79*D79</f>
        <v>0</v>
      </c>
      <c r="G79" s="85"/>
      <c r="H79" s="136"/>
    </row>
    <row r="80" spans="1:8" s="64" customFormat="1" ht="24.75" customHeight="1">
      <c r="A80" s="79" t="s">
        <v>301</v>
      </c>
      <c r="B80" s="80">
        <v>200</v>
      </c>
      <c r="C80" s="81">
        <v>750</v>
      </c>
      <c r="D80" s="82"/>
      <c r="E80" s="83">
        <f t="shared" si="12"/>
        <v>0</v>
      </c>
      <c r="F80" s="84">
        <f t="shared" si="13"/>
        <v>0</v>
      </c>
      <c r="G80" s="86"/>
      <c r="H80" s="136"/>
    </row>
    <row r="81" spans="1:8" s="64" customFormat="1" ht="12.75" customHeight="1">
      <c r="A81" s="100" t="s">
        <v>309</v>
      </c>
      <c r="B81" s="80">
        <v>240</v>
      </c>
      <c r="C81" s="81">
        <v>1100</v>
      </c>
      <c r="D81" s="82"/>
      <c r="E81" s="83">
        <f t="shared" si="12"/>
        <v>0</v>
      </c>
      <c r="F81" s="84">
        <f t="shared" si="13"/>
        <v>0</v>
      </c>
      <c r="G81" s="85"/>
      <c r="H81" s="136"/>
    </row>
    <row r="82" spans="1:8" s="64" customFormat="1" ht="12.75" customHeight="1">
      <c r="A82" s="79" t="s">
        <v>308</v>
      </c>
      <c r="B82" s="80">
        <v>110</v>
      </c>
      <c r="C82" s="81">
        <v>350</v>
      </c>
      <c r="D82" s="82"/>
      <c r="E82" s="83">
        <f t="shared" si="12"/>
        <v>0</v>
      </c>
      <c r="F82" s="84">
        <f t="shared" si="13"/>
        <v>0</v>
      </c>
      <c r="G82" s="85"/>
      <c r="H82" s="136"/>
    </row>
    <row r="83" spans="1:8" s="64" customFormat="1" ht="12.75" customHeight="1">
      <c r="A83" s="79" t="s">
        <v>307</v>
      </c>
      <c r="B83" s="80">
        <v>150</v>
      </c>
      <c r="C83" s="81">
        <v>350</v>
      </c>
      <c r="D83" s="82"/>
      <c r="E83" s="83">
        <f t="shared" si="12"/>
        <v>0</v>
      </c>
      <c r="F83" s="84">
        <f t="shared" si="13"/>
        <v>0</v>
      </c>
      <c r="G83" s="85"/>
      <c r="H83" s="136"/>
    </row>
    <row r="84" spans="1:8" s="64" customFormat="1" ht="12.75" customHeight="1">
      <c r="A84" s="91" t="s">
        <v>306</v>
      </c>
      <c r="B84" s="80">
        <v>170</v>
      </c>
      <c r="C84" s="81">
        <v>350</v>
      </c>
      <c r="D84" s="82"/>
      <c r="E84" s="83">
        <f t="shared" si="12"/>
        <v>0</v>
      </c>
      <c r="F84" s="84">
        <f t="shared" si="13"/>
        <v>0</v>
      </c>
      <c r="G84" s="85"/>
      <c r="H84" s="136"/>
    </row>
    <row r="85" spans="1:8" s="64" customFormat="1" ht="12.75" customHeight="1">
      <c r="A85" s="79" t="s">
        <v>587</v>
      </c>
      <c r="B85" s="80">
        <v>120</v>
      </c>
      <c r="C85" s="81">
        <v>650</v>
      </c>
      <c r="D85" s="82"/>
      <c r="E85" s="83">
        <f t="shared" si="12"/>
        <v>0</v>
      </c>
      <c r="F85" s="84">
        <f t="shared" si="13"/>
        <v>0</v>
      </c>
      <c r="G85" s="85"/>
      <c r="H85" s="136"/>
    </row>
    <row r="86" spans="1:8" s="64" customFormat="1" ht="12.75" customHeight="1">
      <c r="A86" s="79" t="s">
        <v>304</v>
      </c>
      <c r="B86" s="80">
        <v>115</v>
      </c>
      <c r="C86" s="81">
        <v>450</v>
      </c>
      <c r="D86" s="82"/>
      <c r="E86" s="83">
        <f t="shared" si="12"/>
        <v>0</v>
      </c>
      <c r="F86" s="84">
        <f t="shared" si="13"/>
        <v>0</v>
      </c>
      <c r="G86" s="85"/>
      <c r="H86" s="136" t="s">
        <v>310</v>
      </c>
    </row>
    <row r="87" spans="1:8" s="64" customFormat="1" ht="12.75" customHeight="1">
      <c r="A87" s="79" t="s">
        <v>302</v>
      </c>
      <c r="B87" s="80">
        <v>110</v>
      </c>
      <c r="C87" s="81">
        <v>300</v>
      </c>
      <c r="D87" s="82"/>
      <c r="E87" s="83">
        <f t="shared" si="12"/>
        <v>0</v>
      </c>
      <c r="F87" s="84">
        <f t="shared" si="13"/>
        <v>0</v>
      </c>
      <c r="G87" s="85"/>
      <c r="H87" s="136" t="s">
        <v>310</v>
      </c>
    </row>
    <row r="88" spans="1:8" s="64" customFormat="1" ht="12.75" customHeight="1">
      <c r="A88" s="79" t="s">
        <v>303</v>
      </c>
      <c r="B88" s="80">
        <v>110</v>
      </c>
      <c r="C88" s="81">
        <v>300</v>
      </c>
      <c r="D88" s="82"/>
      <c r="E88" s="83">
        <f t="shared" si="12"/>
        <v>0</v>
      </c>
      <c r="F88" s="84">
        <f t="shared" si="13"/>
        <v>0</v>
      </c>
      <c r="G88" s="85"/>
      <c r="H88" s="136" t="s">
        <v>310</v>
      </c>
    </row>
    <row r="89" spans="1:8" s="64" customFormat="1" ht="12.75" customHeight="1">
      <c r="A89" s="231" t="s">
        <v>243</v>
      </c>
      <c r="B89" s="231"/>
      <c r="C89" s="231"/>
      <c r="D89" s="231"/>
      <c r="E89" s="231"/>
      <c r="F89" s="231"/>
      <c r="G89" s="231"/>
      <c r="H89" s="136"/>
    </row>
    <row r="90" spans="1:8" s="64" customFormat="1" ht="12.75" customHeight="1">
      <c r="A90" s="232" t="s">
        <v>244</v>
      </c>
      <c r="B90" s="232"/>
      <c r="C90" s="232"/>
      <c r="D90" s="232"/>
      <c r="E90" s="232"/>
      <c r="F90" s="232"/>
      <c r="G90" s="232"/>
      <c r="H90" s="136"/>
    </row>
    <row r="91" spans="1:8" s="64" customFormat="1" ht="26.25" customHeight="1">
      <c r="A91" s="79" t="s">
        <v>253</v>
      </c>
      <c r="B91" s="128" t="s">
        <v>256</v>
      </c>
      <c r="C91" s="129">
        <v>40000</v>
      </c>
      <c r="D91" s="130"/>
      <c r="E91" s="131">
        <f aca="true" t="shared" si="14" ref="E91:E102">C91*D91</f>
        <v>0</v>
      </c>
      <c r="F91" s="84"/>
      <c r="G91" s="127"/>
      <c r="H91" s="136" t="s">
        <v>311</v>
      </c>
    </row>
    <row r="92" spans="1:8" s="64" customFormat="1" ht="26.25" customHeight="1">
      <c r="A92" s="79" t="s">
        <v>254</v>
      </c>
      <c r="B92" s="89" t="s">
        <v>257</v>
      </c>
      <c r="C92" s="87">
        <v>20000</v>
      </c>
      <c r="D92" s="88"/>
      <c r="E92" s="83">
        <f t="shared" si="14"/>
        <v>0</v>
      </c>
      <c r="F92" s="84"/>
      <c r="G92" s="86"/>
      <c r="H92" s="136" t="s">
        <v>312</v>
      </c>
    </row>
    <row r="93" spans="1:8" s="64" customFormat="1" ht="12.75" customHeight="1">
      <c r="A93" s="79" t="s">
        <v>255</v>
      </c>
      <c r="B93" s="89" t="s">
        <v>258</v>
      </c>
      <c r="C93" s="87">
        <v>13000</v>
      </c>
      <c r="D93" s="88"/>
      <c r="E93" s="83">
        <f t="shared" si="14"/>
        <v>0</v>
      </c>
      <c r="F93" s="84"/>
      <c r="G93" s="85"/>
      <c r="H93" s="136"/>
    </row>
    <row r="94" spans="1:8" s="64" customFormat="1" ht="12.75" customHeight="1">
      <c r="A94" s="79" t="s">
        <v>267</v>
      </c>
      <c r="B94" s="89" t="s">
        <v>259</v>
      </c>
      <c r="C94" s="87">
        <v>26000</v>
      </c>
      <c r="D94" s="88"/>
      <c r="E94" s="83">
        <f t="shared" si="14"/>
        <v>0</v>
      </c>
      <c r="F94" s="84"/>
      <c r="G94" s="85"/>
      <c r="H94" s="136"/>
    </row>
    <row r="95" spans="1:8" s="64" customFormat="1" ht="12.75" customHeight="1">
      <c r="A95" s="79" t="s">
        <v>215</v>
      </c>
      <c r="B95" s="89" t="s">
        <v>260</v>
      </c>
      <c r="C95" s="87">
        <v>20000</v>
      </c>
      <c r="D95" s="88"/>
      <c r="E95" s="83">
        <f t="shared" si="14"/>
        <v>0</v>
      </c>
      <c r="F95" s="84"/>
      <c r="G95" s="85"/>
      <c r="H95" s="136"/>
    </row>
    <row r="96" spans="1:8" s="64" customFormat="1" ht="12.75" customHeight="1">
      <c r="A96" s="90" t="s">
        <v>268</v>
      </c>
      <c r="B96" s="97" t="s">
        <v>258</v>
      </c>
      <c r="C96" s="98">
        <v>25000</v>
      </c>
      <c r="D96" s="99"/>
      <c r="E96" s="83">
        <f t="shared" si="14"/>
        <v>0</v>
      </c>
      <c r="F96" s="96"/>
      <c r="G96" s="85"/>
      <c r="H96" s="136" t="s">
        <v>313</v>
      </c>
    </row>
    <row r="97" spans="1:8" s="64" customFormat="1" ht="15.75" customHeight="1">
      <c r="A97" s="79" t="s">
        <v>52</v>
      </c>
      <c r="B97" s="89" t="s">
        <v>261</v>
      </c>
      <c r="C97" s="87">
        <v>25000</v>
      </c>
      <c r="D97" s="88"/>
      <c r="E97" s="83">
        <f t="shared" si="14"/>
        <v>0</v>
      </c>
      <c r="F97" s="84"/>
      <c r="G97" s="85"/>
      <c r="H97" s="136"/>
    </row>
    <row r="98" spans="1:8" s="64" customFormat="1" ht="12.75" customHeight="1">
      <c r="A98" s="79" t="s">
        <v>269</v>
      </c>
      <c r="B98" s="89" t="s">
        <v>262</v>
      </c>
      <c r="C98" s="87">
        <v>9000</v>
      </c>
      <c r="D98" s="88"/>
      <c r="E98" s="83">
        <f t="shared" si="14"/>
        <v>0</v>
      </c>
      <c r="F98" s="84"/>
      <c r="G98" s="85"/>
      <c r="H98" s="136"/>
    </row>
    <row r="99" spans="1:8" s="64" customFormat="1" ht="12.75" customHeight="1">
      <c r="A99" s="79" t="s">
        <v>53</v>
      </c>
      <c r="B99" s="89" t="s">
        <v>263</v>
      </c>
      <c r="C99" s="87">
        <v>18000</v>
      </c>
      <c r="D99" s="88"/>
      <c r="E99" s="83">
        <f t="shared" si="14"/>
        <v>0</v>
      </c>
      <c r="F99" s="84"/>
      <c r="G99" s="85"/>
      <c r="H99" s="136"/>
    </row>
    <row r="100" spans="1:8" s="64" customFormat="1" ht="12.75" customHeight="1">
      <c r="A100" s="79" t="s">
        <v>270</v>
      </c>
      <c r="B100" s="89" t="s">
        <v>264</v>
      </c>
      <c r="C100" s="87">
        <v>10000</v>
      </c>
      <c r="D100" s="88"/>
      <c r="E100" s="83">
        <f t="shared" si="14"/>
        <v>0</v>
      </c>
      <c r="F100" s="84"/>
      <c r="G100" s="85"/>
      <c r="H100" s="136" t="s">
        <v>314</v>
      </c>
    </row>
    <row r="101" spans="1:8" s="64" customFormat="1" ht="14.25">
      <c r="A101" s="79" t="s">
        <v>54</v>
      </c>
      <c r="B101" s="89" t="s">
        <v>265</v>
      </c>
      <c r="C101" s="87">
        <v>35000</v>
      </c>
      <c r="D101" s="88"/>
      <c r="E101" s="83">
        <f t="shared" si="14"/>
        <v>0</v>
      </c>
      <c r="F101" s="84"/>
      <c r="G101" s="85"/>
      <c r="H101" s="136"/>
    </row>
    <row r="102" spans="1:8" s="64" customFormat="1" ht="12.75" customHeight="1">
      <c r="A102" s="79" t="s">
        <v>55</v>
      </c>
      <c r="B102" s="89" t="s">
        <v>266</v>
      </c>
      <c r="C102" s="87">
        <v>7000</v>
      </c>
      <c r="D102" s="88"/>
      <c r="E102" s="83">
        <f t="shared" si="14"/>
        <v>0</v>
      </c>
      <c r="F102" s="84"/>
      <c r="G102" s="85"/>
      <c r="H102" s="136"/>
    </row>
    <row r="103" spans="1:8" s="64" customFormat="1" ht="12.75" customHeight="1">
      <c r="A103" s="227" t="s">
        <v>315</v>
      </c>
      <c r="B103" s="227"/>
      <c r="C103" s="227"/>
      <c r="D103" s="227"/>
      <c r="E103" s="227"/>
      <c r="F103" s="227"/>
      <c r="G103" s="227"/>
      <c r="H103" s="136"/>
    </row>
    <row r="104" spans="1:8" s="64" customFormat="1" ht="12.75" customHeight="1">
      <c r="A104" s="90" t="s">
        <v>56</v>
      </c>
      <c r="B104" s="92">
        <v>200</v>
      </c>
      <c r="C104" s="98">
        <v>2100</v>
      </c>
      <c r="D104" s="99"/>
      <c r="E104" s="95">
        <f aca="true" t="shared" si="15" ref="E104:E111">C104*D104</f>
        <v>0</v>
      </c>
      <c r="F104" s="96">
        <f aca="true" t="shared" si="16" ref="F104:F111">B104*D104</f>
        <v>0</v>
      </c>
      <c r="G104" s="85"/>
      <c r="H104" s="136"/>
    </row>
    <row r="105" spans="1:8" s="64" customFormat="1" ht="12.75" customHeight="1">
      <c r="A105" s="102" t="s">
        <v>57</v>
      </c>
      <c r="B105" s="89">
        <v>280</v>
      </c>
      <c r="C105" s="87">
        <v>1100</v>
      </c>
      <c r="D105" s="88"/>
      <c r="E105" s="95">
        <f t="shared" si="15"/>
        <v>0</v>
      </c>
      <c r="F105" s="96">
        <f t="shared" si="16"/>
        <v>0</v>
      </c>
      <c r="G105" s="85"/>
      <c r="H105" s="136"/>
    </row>
    <row r="106" spans="1:8" s="64" customFormat="1" ht="12.75" customHeight="1">
      <c r="A106" s="102" t="s">
        <v>58</v>
      </c>
      <c r="B106" s="89">
        <v>280</v>
      </c>
      <c r="C106" s="87">
        <v>1200</v>
      </c>
      <c r="D106" s="88"/>
      <c r="E106" s="95">
        <f t="shared" si="15"/>
        <v>0</v>
      </c>
      <c r="F106" s="96">
        <f t="shared" si="16"/>
        <v>0</v>
      </c>
      <c r="G106" s="85"/>
      <c r="H106" s="136"/>
    </row>
    <row r="107" spans="1:8" s="64" customFormat="1" ht="12.75" customHeight="1">
      <c r="A107" s="103" t="s">
        <v>59</v>
      </c>
      <c r="B107" s="104">
        <v>200</v>
      </c>
      <c r="C107" s="105">
        <v>1600</v>
      </c>
      <c r="D107" s="99"/>
      <c r="E107" s="95">
        <f t="shared" si="15"/>
        <v>0</v>
      </c>
      <c r="F107" s="96">
        <f t="shared" si="16"/>
        <v>0</v>
      </c>
      <c r="G107" s="85"/>
      <c r="H107" s="136" t="s">
        <v>316</v>
      </c>
    </row>
    <row r="108" spans="1:8" s="64" customFormat="1" ht="12.75" customHeight="1">
      <c r="A108" s="102" t="s">
        <v>60</v>
      </c>
      <c r="B108" s="89">
        <v>220</v>
      </c>
      <c r="C108" s="87">
        <v>1400</v>
      </c>
      <c r="D108" s="88"/>
      <c r="E108" s="95">
        <f t="shared" si="15"/>
        <v>0</v>
      </c>
      <c r="F108" s="96">
        <f t="shared" si="16"/>
        <v>0</v>
      </c>
      <c r="G108" s="85"/>
      <c r="H108" s="136"/>
    </row>
    <row r="109" spans="1:8" s="64" customFormat="1" ht="12.75" customHeight="1">
      <c r="A109" s="102" t="s">
        <v>61</v>
      </c>
      <c r="B109" s="89">
        <v>250</v>
      </c>
      <c r="C109" s="87">
        <v>900</v>
      </c>
      <c r="D109" s="88"/>
      <c r="E109" s="95">
        <f t="shared" si="15"/>
        <v>0</v>
      </c>
      <c r="F109" s="96">
        <f t="shared" si="16"/>
        <v>0</v>
      </c>
      <c r="G109" s="85"/>
      <c r="H109" s="136"/>
    </row>
    <row r="110" spans="1:8" s="64" customFormat="1" ht="12.75" customHeight="1">
      <c r="A110" s="102" t="s">
        <v>317</v>
      </c>
      <c r="B110" s="89">
        <v>250</v>
      </c>
      <c r="C110" s="87">
        <v>800</v>
      </c>
      <c r="D110" s="88"/>
      <c r="E110" s="95">
        <f t="shared" si="15"/>
        <v>0</v>
      </c>
      <c r="F110" s="96">
        <f t="shared" si="16"/>
        <v>0</v>
      </c>
      <c r="G110" s="85"/>
      <c r="H110" s="136"/>
    </row>
    <row r="111" spans="1:8" s="64" customFormat="1" ht="12.75" customHeight="1">
      <c r="A111" s="90" t="s">
        <v>62</v>
      </c>
      <c r="B111" s="97">
        <v>280</v>
      </c>
      <c r="C111" s="98">
        <v>1100</v>
      </c>
      <c r="D111" s="99"/>
      <c r="E111" s="95">
        <f t="shared" si="15"/>
        <v>0</v>
      </c>
      <c r="F111" s="96">
        <f t="shared" si="16"/>
        <v>0</v>
      </c>
      <c r="G111" s="85"/>
      <c r="H111" s="136"/>
    </row>
    <row r="112" spans="1:8" s="64" customFormat="1" ht="12.75" customHeight="1">
      <c r="A112" s="227" t="s">
        <v>245</v>
      </c>
      <c r="B112" s="227"/>
      <c r="C112" s="227"/>
      <c r="D112" s="227"/>
      <c r="E112" s="227"/>
      <c r="F112" s="227"/>
      <c r="G112" s="227"/>
      <c r="H112" s="136"/>
    </row>
    <row r="113" spans="1:8" s="64" customFormat="1" ht="12.75" customHeight="1">
      <c r="A113" s="100" t="s">
        <v>318</v>
      </c>
      <c r="B113" s="101">
        <v>210</v>
      </c>
      <c r="C113" s="98">
        <v>1500</v>
      </c>
      <c r="D113" s="99"/>
      <c r="E113" s="95">
        <f aca="true" t="shared" si="17" ref="E113:E120">C113*D113</f>
        <v>0</v>
      </c>
      <c r="F113" s="96">
        <f aca="true" t="shared" si="18" ref="F113:F120">B113*D113</f>
        <v>0</v>
      </c>
      <c r="G113" s="85"/>
      <c r="H113" s="136"/>
    </row>
    <row r="114" spans="1:8" s="64" customFormat="1" ht="12.75" customHeight="1">
      <c r="A114" s="100" t="s">
        <v>319</v>
      </c>
      <c r="B114" s="101">
        <v>210</v>
      </c>
      <c r="C114" s="98">
        <v>800</v>
      </c>
      <c r="D114" s="99"/>
      <c r="E114" s="95">
        <f t="shared" si="17"/>
        <v>0</v>
      </c>
      <c r="F114" s="96">
        <f t="shared" si="18"/>
        <v>0</v>
      </c>
      <c r="G114" s="85"/>
      <c r="H114" s="136"/>
    </row>
    <row r="115" spans="1:8" s="64" customFormat="1" ht="12.75" customHeight="1">
      <c r="A115" s="100" t="s">
        <v>320</v>
      </c>
      <c r="B115" s="101">
        <v>170</v>
      </c>
      <c r="C115" s="98">
        <v>1100</v>
      </c>
      <c r="D115" s="99"/>
      <c r="E115" s="95">
        <f t="shared" si="17"/>
        <v>0</v>
      </c>
      <c r="F115" s="96">
        <f t="shared" si="18"/>
        <v>0</v>
      </c>
      <c r="G115" s="85"/>
      <c r="H115" s="136"/>
    </row>
    <row r="116" spans="1:8" s="64" customFormat="1" ht="12.75" customHeight="1">
      <c r="A116" s="100" t="s">
        <v>321</v>
      </c>
      <c r="B116" s="101">
        <v>250</v>
      </c>
      <c r="C116" s="98">
        <v>850</v>
      </c>
      <c r="D116" s="99"/>
      <c r="E116" s="95">
        <f t="shared" si="17"/>
        <v>0</v>
      </c>
      <c r="F116" s="96">
        <f t="shared" si="18"/>
        <v>0</v>
      </c>
      <c r="G116" s="85"/>
      <c r="H116" s="136"/>
    </row>
    <row r="117" spans="1:8" s="64" customFormat="1" ht="12.75" customHeight="1">
      <c r="A117" s="100" t="s">
        <v>322</v>
      </c>
      <c r="B117" s="101">
        <v>250</v>
      </c>
      <c r="C117" s="98">
        <v>950</v>
      </c>
      <c r="D117" s="99"/>
      <c r="E117" s="95">
        <f t="shared" si="17"/>
        <v>0</v>
      </c>
      <c r="F117" s="96">
        <f t="shared" si="18"/>
        <v>0</v>
      </c>
      <c r="G117" s="85"/>
      <c r="H117" s="136"/>
    </row>
    <row r="118" spans="1:8" s="64" customFormat="1" ht="12.75" customHeight="1">
      <c r="A118" s="100" t="s">
        <v>63</v>
      </c>
      <c r="B118" s="101">
        <v>250</v>
      </c>
      <c r="C118" s="98">
        <v>1300</v>
      </c>
      <c r="D118" s="99"/>
      <c r="E118" s="95">
        <f t="shared" si="17"/>
        <v>0</v>
      </c>
      <c r="F118" s="96">
        <f t="shared" si="18"/>
        <v>0</v>
      </c>
      <c r="G118" s="85"/>
      <c r="H118" s="136" t="s">
        <v>323</v>
      </c>
    </row>
    <row r="119" spans="1:8" s="64" customFormat="1" ht="12.75" customHeight="1">
      <c r="A119" s="100" t="s">
        <v>64</v>
      </c>
      <c r="B119" s="101">
        <v>250</v>
      </c>
      <c r="C119" s="98">
        <v>1450</v>
      </c>
      <c r="D119" s="99"/>
      <c r="E119" s="95">
        <f t="shared" si="17"/>
        <v>0</v>
      </c>
      <c r="F119" s="96">
        <f t="shared" si="18"/>
        <v>0</v>
      </c>
      <c r="G119" s="85"/>
      <c r="H119" s="136" t="s">
        <v>323</v>
      </c>
    </row>
    <row r="120" spans="1:8" s="64" customFormat="1" ht="12.75" customHeight="1">
      <c r="A120" s="90" t="s">
        <v>324</v>
      </c>
      <c r="B120" s="97">
        <v>280</v>
      </c>
      <c r="C120" s="98">
        <v>1900</v>
      </c>
      <c r="D120" s="99"/>
      <c r="E120" s="95">
        <f t="shared" si="17"/>
        <v>0</v>
      </c>
      <c r="F120" s="96">
        <f t="shared" si="18"/>
        <v>0</v>
      </c>
      <c r="G120" s="85"/>
      <c r="H120" s="136"/>
    </row>
    <row r="121" spans="1:8" s="64" customFormat="1" ht="12.75" customHeight="1">
      <c r="A121" s="227" t="s">
        <v>246</v>
      </c>
      <c r="B121" s="227"/>
      <c r="C121" s="227"/>
      <c r="D121" s="227"/>
      <c r="E121" s="227"/>
      <c r="F121" s="227"/>
      <c r="G121" s="227"/>
      <c r="H121" s="136"/>
    </row>
    <row r="122" spans="1:8" s="64" customFormat="1" ht="12.75" customHeight="1">
      <c r="A122" s="91" t="s">
        <v>325</v>
      </c>
      <c r="B122" s="92">
        <v>170</v>
      </c>
      <c r="C122" s="93">
        <v>750</v>
      </c>
      <c r="D122" s="94"/>
      <c r="E122" s="95">
        <f>C122*D122</f>
        <v>0</v>
      </c>
      <c r="F122" s="96">
        <f>B122*D122</f>
        <v>0</v>
      </c>
      <c r="G122" s="85"/>
      <c r="H122" s="136"/>
    </row>
    <row r="123" spans="1:8" s="64" customFormat="1" ht="12.75" customHeight="1">
      <c r="A123" s="100" t="s">
        <v>326</v>
      </c>
      <c r="B123" s="101">
        <v>220</v>
      </c>
      <c r="C123" s="98">
        <v>550</v>
      </c>
      <c r="D123" s="99"/>
      <c r="E123" s="95">
        <f>C123*D123</f>
        <v>0</v>
      </c>
      <c r="F123" s="96">
        <f>B123*D123</f>
        <v>0</v>
      </c>
      <c r="G123" s="85"/>
      <c r="H123" s="136"/>
    </row>
    <row r="124" spans="1:8" s="64" customFormat="1" ht="12.75" customHeight="1">
      <c r="A124" s="100" t="s">
        <v>327</v>
      </c>
      <c r="B124" s="101">
        <v>220</v>
      </c>
      <c r="C124" s="98">
        <v>450</v>
      </c>
      <c r="D124" s="99"/>
      <c r="E124" s="95">
        <f>C124*D124</f>
        <v>0</v>
      </c>
      <c r="F124" s="96">
        <f>B124*D124</f>
        <v>0</v>
      </c>
      <c r="G124" s="85"/>
      <c r="H124" s="136"/>
    </row>
    <row r="125" spans="1:8" s="64" customFormat="1" ht="12.75" customHeight="1">
      <c r="A125" s="100" t="s">
        <v>328</v>
      </c>
      <c r="B125" s="101">
        <v>180</v>
      </c>
      <c r="C125" s="98">
        <v>800</v>
      </c>
      <c r="D125" s="99"/>
      <c r="E125" s="95">
        <f>C125*D125</f>
        <v>0</v>
      </c>
      <c r="F125" s="96">
        <f>B125*D125</f>
        <v>0</v>
      </c>
      <c r="G125" s="85"/>
      <c r="H125" s="136"/>
    </row>
    <row r="126" spans="1:8" s="64" customFormat="1" ht="12.75" customHeight="1">
      <c r="A126" s="227" t="s">
        <v>247</v>
      </c>
      <c r="B126" s="227"/>
      <c r="C126" s="227"/>
      <c r="D126" s="227"/>
      <c r="E126" s="227"/>
      <c r="F126" s="227"/>
      <c r="G126" s="227"/>
      <c r="H126" s="136"/>
    </row>
    <row r="127" spans="1:8" s="64" customFormat="1" ht="12.75" customHeight="1">
      <c r="A127" s="91" t="s">
        <v>329</v>
      </c>
      <c r="B127" s="92">
        <v>250</v>
      </c>
      <c r="C127" s="93">
        <v>450</v>
      </c>
      <c r="D127" s="94"/>
      <c r="E127" s="95">
        <f aca="true" t="shared" si="19" ref="E127:E134">C127*D127</f>
        <v>0</v>
      </c>
      <c r="F127" s="96">
        <f aca="true" t="shared" si="20" ref="F127:F138">B127*D127</f>
        <v>0</v>
      </c>
      <c r="G127" s="85"/>
      <c r="H127" s="136" t="s">
        <v>330</v>
      </c>
    </row>
    <row r="128" spans="1:8" s="64" customFormat="1" ht="12.75" customHeight="1">
      <c r="A128" s="91" t="s">
        <v>65</v>
      </c>
      <c r="B128" s="92">
        <v>250</v>
      </c>
      <c r="C128" s="93">
        <v>500</v>
      </c>
      <c r="D128" s="94"/>
      <c r="E128" s="95">
        <f t="shared" si="19"/>
        <v>0</v>
      </c>
      <c r="F128" s="96">
        <f t="shared" si="20"/>
        <v>0</v>
      </c>
      <c r="G128" s="85"/>
      <c r="H128" s="136" t="s">
        <v>330</v>
      </c>
    </row>
    <row r="129" spans="1:8" s="64" customFormat="1" ht="12.75" customHeight="1">
      <c r="A129" s="79" t="s">
        <v>66</v>
      </c>
      <c r="B129" s="80">
        <v>230</v>
      </c>
      <c r="C129" s="81">
        <v>1400</v>
      </c>
      <c r="D129" s="82"/>
      <c r="E129" s="95">
        <f t="shared" si="19"/>
        <v>0</v>
      </c>
      <c r="F129" s="96">
        <f t="shared" si="20"/>
        <v>0</v>
      </c>
      <c r="G129" s="85"/>
      <c r="H129" s="136" t="s">
        <v>330</v>
      </c>
    </row>
    <row r="130" spans="1:8" s="64" customFormat="1" ht="12.75" customHeight="1">
      <c r="A130" s="79" t="s">
        <v>67</v>
      </c>
      <c r="B130" s="80">
        <v>230</v>
      </c>
      <c r="C130" s="81">
        <v>1800</v>
      </c>
      <c r="D130" s="82"/>
      <c r="E130" s="95">
        <f t="shared" si="19"/>
        <v>0</v>
      </c>
      <c r="F130" s="96">
        <f t="shared" si="20"/>
        <v>0</v>
      </c>
      <c r="G130" s="85"/>
      <c r="H130" s="136" t="s">
        <v>330</v>
      </c>
    </row>
    <row r="131" spans="1:8" s="64" customFormat="1" ht="12.75" customHeight="1">
      <c r="A131" s="79" t="s">
        <v>68</v>
      </c>
      <c r="B131" s="80">
        <v>230</v>
      </c>
      <c r="C131" s="81">
        <v>1900</v>
      </c>
      <c r="D131" s="82"/>
      <c r="E131" s="95">
        <f t="shared" si="19"/>
        <v>0</v>
      </c>
      <c r="F131" s="96">
        <f t="shared" si="20"/>
        <v>0</v>
      </c>
      <c r="G131" s="85"/>
      <c r="H131" s="136" t="s">
        <v>330</v>
      </c>
    </row>
    <row r="132" spans="1:8" s="64" customFormat="1" ht="12.75" customHeight="1">
      <c r="A132" s="79" t="s">
        <v>69</v>
      </c>
      <c r="B132" s="80">
        <v>230</v>
      </c>
      <c r="C132" s="81">
        <v>4000</v>
      </c>
      <c r="D132" s="82"/>
      <c r="E132" s="95">
        <f t="shared" si="19"/>
        <v>0</v>
      </c>
      <c r="F132" s="96">
        <f t="shared" si="20"/>
        <v>0</v>
      </c>
      <c r="G132" s="85"/>
      <c r="H132" s="136" t="s">
        <v>330</v>
      </c>
    </row>
    <row r="133" spans="1:8" s="64" customFormat="1" ht="12.75" customHeight="1">
      <c r="A133" s="79" t="s">
        <v>331</v>
      </c>
      <c r="B133" s="80">
        <v>320</v>
      </c>
      <c r="C133" s="81">
        <v>1500</v>
      </c>
      <c r="D133" s="82"/>
      <c r="E133" s="95">
        <f t="shared" si="19"/>
        <v>0</v>
      </c>
      <c r="F133" s="96">
        <f t="shared" si="20"/>
        <v>0</v>
      </c>
      <c r="G133" s="106"/>
      <c r="H133" s="136"/>
    </row>
    <row r="134" spans="1:8" s="64" customFormat="1" ht="12.75" customHeight="1">
      <c r="A134" s="79" t="s">
        <v>70</v>
      </c>
      <c r="B134" s="80">
        <v>220</v>
      </c>
      <c r="C134" s="81">
        <v>1000</v>
      </c>
      <c r="D134" s="82"/>
      <c r="E134" s="95">
        <f t="shared" si="19"/>
        <v>0</v>
      </c>
      <c r="F134" s="96">
        <f t="shared" si="20"/>
        <v>0</v>
      </c>
      <c r="G134" s="85"/>
      <c r="H134" s="136"/>
    </row>
    <row r="135" spans="1:8" s="64" customFormat="1" ht="12.75" customHeight="1">
      <c r="A135" s="79" t="s">
        <v>71</v>
      </c>
      <c r="B135" s="80">
        <v>280</v>
      </c>
      <c r="C135" s="81">
        <v>1200</v>
      </c>
      <c r="D135" s="82"/>
      <c r="E135" s="95">
        <f>C135*D135</f>
        <v>0</v>
      </c>
      <c r="F135" s="96">
        <f t="shared" si="20"/>
        <v>0</v>
      </c>
      <c r="G135" s="85"/>
      <c r="H135" s="136"/>
    </row>
    <row r="136" spans="1:8" s="64" customFormat="1" ht="12.75" customHeight="1">
      <c r="A136" s="79" t="s">
        <v>72</v>
      </c>
      <c r="B136" s="80">
        <v>280</v>
      </c>
      <c r="C136" s="81">
        <v>1100</v>
      </c>
      <c r="D136" s="82"/>
      <c r="E136" s="95">
        <f>C136*D136</f>
        <v>0</v>
      </c>
      <c r="F136" s="96">
        <f t="shared" si="20"/>
        <v>0</v>
      </c>
      <c r="G136" s="85"/>
      <c r="H136" s="136"/>
    </row>
    <row r="137" spans="1:8" s="64" customFormat="1" ht="12.75" customHeight="1">
      <c r="A137" s="79" t="s">
        <v>332</v>
      </c>
      <c r="B137" s="80">
        <v>250</v>
      </c>
      <c r="C137" s="81">
        <v>450</v>
      </c>
      <c r="D137" s="82"/>
      <c r="E137" s="95">
        <f>C137*D137</f>
        <v>0</v>
      </c>
      <c r="F137" s="96">
        <f t="shared" si="20"/>
        <v>0</v>
      </c>
      <c r="G137" s="85"/>
      <c r="H137" s="136" t="s">
        <v>330</v>
      </c>
    </row>
    <row r="138" spans="1:8" s="64" customFormat="1" ht="12.75" customHeight="1">
      <c r="A138" s="79" t="s">
        <v>333</v>
      </c>
      <c r="B138" s="80">
        <v>250</v>
      </c>
      <c r="C138" s="81">
        <v>950</v>
      </c>
      <c r="D138" s="82"/>
      <c r="E138" s="95">
        <f>C138*D138</f>
        <v>0</v>
      </c>
      <c r="F138" s="96">
        <f t="shared" si="20"/>
        <v>0</v>
      </c>
      <c r="G138" s="85"/>
      <c r="H138" s="136" t="s">
        <v>330</v>
      </c>
    </row>
    <row r="139" spans="1:8" s="64" customFormat="1" ht="12.75" customHeight="1">
      <c r="A139" s="231" t="s">
        <v>248</v>
      </c>
      <c r="B139" s="231"/>
      <c r="C139" s="231"/>
      <c r="D139" s="231"/>
      <c r="E139" s="231"/>
      <c r="F139" s="231"/>
      <c r="G139" s="231"/>
      <c r="H139" s="136"/>
    </row>
    <row r="140" spans="1:8" s="64" customFormat="1" ht="12.75" customHeight="1">
      <c r="A140" s="79" t="s">
        <v>73</v>
      </c>
      <c r="B140" s="80">
        <v>240</v>
      </c>
      <c r="C140" s="81">
        <v>550</v>
      </c>
      <c r="D140" s="82"/>
      <c r="E140" s="83">
        <f aca="true" t="shared" si="21" ref="E140:E146">C140*D140</f>
        <v>0</v>
      </c>
      <c r="F140" s="84">
        <f aca="true" t="shared" si="22" ref="F140:F146">290*D140</f>
        <v>0</v>
      </c>
      <c r="G140" s="85"/>
      <c r="H140" s="136" t="s">
        <v>334</v>
      </c>
    </row>
    <row r="141" spans="1:8" s="64" customFormat="1" ht="12.75" customHeight="1">
      <c r="A141" s="79" t="s">
        <v>74</v>
      </c>
      <c r="B141" s="80">
        <v>150</v>
      </c>
      <c r="C141" s="81">
        <v>250</v>
      </c>
      <c r="D141" s="82"/>
      <c r="E141" s="83">
        <f t="shared" si="21"/>
        <v>0</v>
      </c>
      <c r="F141" s="84">
        <f t="shared" si="22"/>
        <v>0</v>
      </c>
      <c r="G141" s="85"/>
      <c r="H141" s="136"/>
    </row>
    <row r="142" spans="1:8" s="64" customFormat="1" ht="12.75" customHeight="1">
      <c r="A142" s="79" t="s">
        <v>75</v>
      </c>
      <c r="B142" s="80">
        <v>150</v>
      </c>
      <c r="C142" s="81">
        <v>300</v>
      </c>
      <c r="D142" s="82"/>
      <c r="E142" s="83">
        <f t="shared" si="21"/>
        <v>0</v>
      </c>
      <c r="F142" s="84">
        <f t="shared" si="22"/>
        <v>0</v>
      </c>
      <c r="G142" s="85"/>
      <c r="H142" s="136"/>
    </row>
    <row r="143" spans="1:8" s="64" customFormat="1" ht="12.75" customHeight="1">
      <c r="A143" s="79" t="s">
        <v>76</v>
      </c>
      <c r="B143" s="80">
        <v>140</v>
      </c>
      <c r="C143" s="81">
        <v>650</v>
      </c>
      <c r="D143" s="82"/>
      <c r="E143" s="83">
        <f t="shared" si="21"/>
        <v>0</v>
      </c>
      <c r="F143" s="84">
        <f t="shared" si="22"/>
        <v>0</v>
      </c>
      <c r="G143" s="85"/>
      <c r="H143" s="136"/>
    </row>
    <row r="144" spans="1:8" s="64" customFormat="1" ht="12.75" customHeight="1">
      <c r="A144" s="107" t="s">
        <v>77</v>
      </c>
      <c r="B144" s="108">
        <v>150</v>
      </c>
      <c r="C144" s="81">
        <v>300</v>
      </c>
      <c r="D144" s="82"/>
      <c r="E144" s="83">
        <f t="shared" si="21"/>
        <v>0</v>
      </c>
      <c r="F144" s="84">
        <f t="shared" si="22"/>
        <v>0</v>
      </c>
      <c r="G144" s="85"/>
      <c r="H144" s="136" t="s">
        <v>335</v>
      </c>
    </row>
    <row r="145" spans="1:8" s="64" customFormat="1" ht="12.75" customHeight="1">
      <c r="A145" s="79" t="s">
        <v>78</v>
      </c>
      <c r="B145" s="80">
        <v>150</v>
      </c>
      <c r="C145" s="81">
        <v>250</v>
      </c>
      <c r="D145" s="82"/>
      <c r="E145" s="83">
        <f t="shared" si="21"/>
        <v>0</v>
      </c>
      <c r="F145" s="84">
        <f t="shared" si="22"/>
        <v>0</v>
      </c>
      <c r="G145" s="85"/>
      <c r="H145" s="136" t="s">
        <v>336</v>
      </c>
    </row>
    <row r="146" spans="1:8" s="64" customFormat="1" ht="12.75" customHeight="1">
      <c r="A146" s="79" t="s">
        <v>79</v>
      </c>
      <c r="B146" s="80">
        <v>150</v>
      </c>
      <c r="C146" s="81">
        <v>350</v>
      </c>
      <c r="D146" s="82"/>
      <c r="E146" s="83">
        <f t="shared" si="21"/>
        <v>0</v>
      </c>
      <c r="F146" s="84">
        <f t="shared" si="22"/>
        <v>0</v>
      </c>
      <c r="G146" s="85"/>
      <c r="H146" s="136"/>
    </row>
    <row r="147" spans="1:8" s="64" customFormat="1" ht="12.75" customHeight="1">
      <c r="A147" s="231" t="s">
        <v>249</v>
      </c>
      <c r="B147" s="231"/>
      <c r="C147" s="231"/>
      <c r="D147" s="231"/>
      <c r="E147" s="231"/>
      <c r="F147" s="231"/>
      <c r="G147" s="231"/>
      <c r="H147" s="136"/>
    </row>
    <row r="148" spans="1:8" s="64" customFormat="1" ht="12.75" customHeight="1">
      <c r="A148" s="109" t="s">
        <v>80</v>
      </c>
      <c r="B148" s="80">
        <v>50</v>
      </c>
      <c r="C148" s="87">
        <v>80</v>
      </c>
      <c r="D148" s="88"/>
      <c r="E148" s="83">
        <f aca="true" t="shared" si="23" ref="E148:E153">C148*D148</f>
        <v>0</v>
      </c>
      <c r="F148" s="84">
        <f aca="true" t="shared" si="24" ref="F148:F153">B148*D148</f>
        <v>0</v>
      </c>
      <c r="G148" s="85"/>
      <c r="H148" s="136"/>
    </row>
    <row r="149" spans="1:8" s="65" customFormat="1" ht="12.75" customHeight="1">
      <c r="A149" s="103" t="s">
        <v>434</v>
      </c>
      <c r="B149" s="92">
        <v>50</v>
      </c>
      <c r="C149" s="98">
        <v>80</v>
      </c>
      <c r="D149" s="99"/>
      <c r="E149" s="95">
        <f t="shared" si="23"/>
        <v>0</v>
      </c>
      <c r="F149" s="96">
        <f t="shared" si="24"/>
        <v>0</v>
      </c>
      <c r="G149" s="100"/>
      <c r="H149" s="138"/>
    </row>
    <row r="150" spans="1:8" s="65" customFormat="1" ht="12.75" customHeight="1">
      <c r="A150" s="103" t="s">
        <v>280</v>
      </c>
      <c r="B150" s="92">
        <v>50</v>
      </c>
      <c r="C150" s="98">
        <v>80</v>
      </c>
      <c r="D150" s="99"/>
      <c r="E150" s="95">
        <f t="shared" si="23"/>
        <v>0</v>
      </c>
      <c r="F150" s="96">
        <f t="shared" si="24"/>
        <v>0</v>
      </c>
      <c r="G150" s="100"/>
      <c r="H150" s="138"/>
    </row>
    <row r="151" spans="1:8" s="64" customFormat="1" ht="12.75" customHeight="1">
      <c r="A151" s="109" t="s">
        <v>278</v>
      </c>
      <c r="B151" s="80">
        <v>50</v>
      </c>
      <c r="C151" s="87">
        <v>80</v>
      </c>
      <c r="D151" s="88"/>
      <c r="E151" s="83">
        <f t="shared" si="23"/>
        <v>0</v>
      </c>
      <c r="F151" s="84">
        <f t="shared" si="24"/>
        <v>0</v>
      </c>
      <c r="G151" s="85"/>
      <c r="H151" s="136"/>
    </row>
    <row r="152" spans="1:8" s="64" customFormat="1" ht="12.75" customHeight="1">
      <c r="A152" s="109" t="s">
        <v>81</v>
      </c>
      <c r="B152" s="80">
        <v>50</v>
      </c>
      <c r="C152" s="87">
        <v>80</v>
      </c>
      <c r="D152" s="88"/>
      <c r="E152" s="83">
        <f t="shared" si="23"/>
        <v>0</v>
      </c>
      <c r="F152" s="84">
        <f t="shared" si="24"/>
        <v>0</v>
      </c>
      <c r="G152" s="85"/>
      <c r="H152" s="136"/>
    </row>
    <row r="153" spans="1:8" s="64" customFormat="1" ht="12.75" customHeight="1">
      <c r="A153" s="109" t="s">
        <v>279</v>
      </c>
      <c r="B153" s="80">
        <v>50</v>
      </c>
      <c r="C153" s="87">
        <v>80</v>
      </c>
      <c r="D153" s="88"/>
      <c r="E153" s="83">
        <f t="shared" si="23"/>
        <v>0</v>
      </c>
      <c r="F153" s="84">
        <f t="shared" si="24"/>
        <v>0</v>
      </c>
      <c r="G153" s="85"/>
      <c r="H153" s="136"/>
    </row>
    <row r="154" spans="1:8" s="64" customFormat="1" ht="12.75" customHeight="1">
      <c r="A154" s="231" t="s">
        <v>250</v>
      </c>
      <c r="B154" s="231"/>
      <c r="C154" s="231"/>
      <c r="D154" s="231"/>
      <c r="E154" s="231"/>
      <c r="F154" s="231"/>
      <c r="G154" s="231"/>
      <c r="H154" s="136"/>
    </row>
    <row r="155" spans="1:8" s="64" customFormat="1" ht="12.75" customHeight="1">
      <c r="A155" s="224" t="s">
        <v>82</v>
      </c>
      <c r="B155" s="224"/>
      <c r="C155" s="224"/>
      <c r="D155" s="224"/>
      <c r="E155" s="224"/>
      <c r="F155" s="224"/>
      <c r="G155" s="224"/>
      <c r="H155" s="136"/>
    </row>
    <row r="156" spans="1:8" s="64" customFormat="1" ht="12.75" customHeight="1">
      <c r="A156" s="102" t="s">
        <v>83</v>
      </c>
      <c r="B156" s="80">
        <v>1500</v>
      </c>
      <c r="C156" s="87">
        <v>2000</v>
      </c>
      <c r="D156" s="88"/>
      <c r="E156" s="83">
        <f>C156*D156</f>
        <v>0</v>
      </c>
      <c r="F156" s="84">
        <f>B156*D156</f>
        <v>0</v>
      </c>
      <c r="G156" s="85"/>
      <c r="H156" s="136"/>
    </row>
    <row r="157" spans="1:8" s="64" customFormat="1" ht="12.75" customHeight="1">
      <c r="A157" s="102" t="s">
        <v>84</v>
      </c>
      <c r="B157" s="80">
        <v>1000</v>
      </c>
      <c r="C157" s="87" t="s">
        <v>85</v>
      </c>
      <c r="D157" s="88"/>
      <c r="E157" s="83"/>
      <c r="F157" s="84"/>
      <c r="G157" s="85" t="s">
        <v>276</v>
      </c>
      <c r="H157" s="136"/>
    </row>
    <row r="158" spans="1:8" s="64" customFormat="1" ht="12.75" customHeight="1">
      <c r="A158" s="102" t="s">
        <v>86</v>
      </c>
      <c r="B158" s="80">
        <v>220</v>
      </c>
      <c r="C158" s="87" t="s">
        <v>85</v>
      </c>
      <c r="D158" s="88"/>
      <c r="E158" s="83"/>
      <c r="F158" s="84"/>
      <c r="G158" s="85" t="s">
        <v>277</v>
      </c>
      <c r="H158" s="136"/>
    </row>
    <row r="159" spans="1:8" s="64" customFormat="1" ht="12.75" customHeight="1">
      <c r="A159" s="224" t="s">
        <v>87</v>
      </c>
      <c r="B159" s="224"/>
      <c r="C159" s="224"/>
      <c r="D159" s="224"/>
      <c r="E159" s="224"/>
      <c r="F159" s="224"/>
      <c r="G159" s="224"/>
      <c r="H159" s="136"/>
    </row>
    <row r="160" spans="1:8" s="64" customFormat="1" ht="25.5">
      <c r="A160" s="102" t="s">
        <v>271</v>
      </c>
      <c r="B160" s="80">
        <v>350</v>
      </c>
      <c r="C160" s="87">
        <v>1500</v>
      </c>
      <c r="D160" s="88"/>
      <c r="E160" s="83">
        <f>C160*D160</f>
        <v>0</v>
      </c>
      <c r="F160" s="84">
        <f>B160*D160</f>
        <v>0</v>
      </c>
      <c r="G160" s="85"/>
      <c r="H160" s="136"/>
    </row>
    <row r="161" spans="1:8" s="64" customFormat="1" ht="12.75" customHeight="1">
      <c r="A161" s="102" t="s">
        <v>88</v>
      </c>
      <c r="B161" s="80">
        <v>270</v>
      </c>
      <c r="C161" s="87">
        <v>800</v>
      </c>
      <c r="D161" s="88"/>
      <c r="E161" s="83">
        <f>C161*D161</f>
        <v>0</v>
      </c>
      <c r="F161" s="84">
        <f>B161*D161</f>
        <v>0</v>
      </c>
      <c r="G161" s="85"/>
      <c r="H161" s="136"/>
    </row>
    <row r="162" spans="1:8" s="64" customFormat="1" ht="12.75" customHeight="1">
      <c r="A162" s="102" t="s">
        <v>89</v>
      </c>
      <c r="B162" s="80">
        <v>350</v>
      </c>
      <c r="C162" s="87">
        <v>900</v>
      </c>
      <c r="D162" s="88"/>
      <c r="E162" s="83">
        <f>C162*D162</f>
        <v>0</v>
      </c>
      <c r="F162" s="84">
        <f>B162*D162</f>
        <v>0</v>
      </c>
      <c r="G162" s="85"/>
      <c r="H162" s="136"/>
    </row>
    <row r="163" spans="1:8" s="64" customFormat="1" ht="12.75" customHeight="1">
      <c r="A163" s="224" t="s">
        <v>90</v>
      </c>
      <c r="B163" s="224"/>
      <c r="C163" s="224"/>
      <c r="D163" s="224"/>
      <c r="E163" s="224"/>
      <c r="F163" s="224"/>
      <c r="G163" s="224"/>
      <c r="H163" s="136"/>
    </row>
    <row r="164" spans="1:8" s="64" customFormat="1" ht="12.75" customHeight="1">
      <c r="A164" s="110" t="s">
        <v>272</v>
      </c>
      <c r="B164" s="86">
        <v>100</v>
      </c>
      <c r="C164" s="87">
        <v>1200</v>
      </c>
      <c r="D164" s="88"/>
      <c r="E164" s="83">
        <f aca="true" t="shared" si="25" ref="E164:E170">C164*D164</f>
        <v>0</v>
      </c>
      <c r="F164" s="84">
        <f aca="true" t="shared" si="26" ref="F164:F169">B164*D164</f>
        <v>0</v>
      </c>
      <c r="G164" s="85"/>
      <c r="H164" s="136"/>
    </row>
    <row r="165" spans="1:8" s="64" customFormat="1" ht="12.75" customHeight="1">
      <c r="A165" s="110" t="s">
        <v>273</v>
      </c>
      <c r="B165" s="111">
        <v>120</v>
      </c>
      <c r="C165" s="112">
        <v>2000</v>
      </c>
      <c r="D165" s="88"/>
      <c r="E165" s="83">
        <f t="shared" si="25"/>
        <v>0</v>
      </c>
      <c r="F165" s="84">
        <f t="shared" si="26"/>
        <v>0</v>
      </c>
      <c r="G165" s="85"/>
      <c r="H165" s="136"/>
    </row>
    <row r="166" spans="1:8" s="64" customFormat="1" ht="12.75" customHeight="1">
      <c r="A166" s="113" t="s">
        <v>91</v>
      </c>
      <c r="B166" s="114">
        <v>1000</v>
      </c>
      <c r="C166" s="81">
        <v>2500</v>
      </c>
      <c r="D166" s="82"/>
      <c r="E166" s="83">
        <f t="shared" si="25"/>
        <v>0</v>
      </c>
      <c r="F166" s="84">
        <f t="shared" si="26"/>
        <v>0</v>
      </c>
      <c r="G166" s="85"/>
      <c r="H166" s="136"/>
    </row>
    <row r="167" spans="1:8" s="64" customFormat="1" ht="12.75" customHeight="1">
      <c r="A167" s="113" t="s">
        <v>92</v>
      </c>
      <c r="B167" s="114">
        <v>1000</v>
      </c>
      <c r="C167" s="81">
        <v>2500</v>
      </c>
      <c r="D167" s="82"/>
      <c r="E167" s="83">
        <f t="shared" si="25"/>
        <v>0</v>
      </c>
      <c r="F167" s="84">
        <f t="shared" si="26"/>
        <v>0</v>
      </c>
      <c r="G167" s="85"/>
      <c r="H167" s="136"/>
    </row>
    <row r="168" spans="1:8" s="64" customFormat="1" ht="12.75" customHeight="1">
      <c r="A168" s="113" t="s">
        <v>93</v>
      </c>
      <c r="B168" s="114">
        <v>1000</v>
      </c>
      <c r="C168" s="81">
        <v>3800</v>
      </c>
      <c r="D168" s="82"/>
      <c r="E168" s="83">
        <f t="shared" si="25"/>
        <v>0</v>
      </c>
      <c r="F168" s="84">
        <f t="shared" si="26"/>
        <v>0</v>
      </c>
      <c r="G168" s="85"/>
      <c r="H168" s="136"/>
    </row>
    <row r="169" spans="1:8" s="64" customFormat="1" ht="12.75" customHeight="1">
      <c r="A169" s="113" t="s">
        <v>94</v>
      </c>
      <c r="B169" s="114">
        <v>1000</v>
      </c>
      <c r="C169" s="81">
        <v>2500</v>
      </c>
      <c r="D169" s="82"/>
      <c r="E169" s="83">
        <f t="shared" si="25"/>
        <v>0</v>
      </c>
      <c r="F169" s="84">
        <f t="shared" si="26"/>
        <v>0</v>
      </c>
      <c r="G169" s="85"/>
      <c r="H169" s="136"/>
    </row>
    <row r="170" spans="1:8" s="64" customFormat="1" ht="12.75" customHeight="1">
      <c r="A170" s="113" t="s">
        <v>274</v>
      </c>
      <c r="B170" s="114" t="s">
        <v>95</v>
      </c>
      <c r="C170" s="81">
        <v>12000</v>
      </c>
      <c r="D170" s="82"/>
      <c r="E170" s="83">
        <f t="shared" si="25"/>
        <v>0</v>
      </c>
      <c r="F170" s="84"/>
      <c r="G170" s="85"/>
      <c r="H170" s="136"/>
    </row>
    <row r="171" spans="1:8" s="64" customFormat="1" ht="12.75" customHeight="1">
      <c r="A171" s="225" t="s">
        <v>96</v>
      </c>
      <c r="B171" s="225"/>
      <c r="C171" s="225"/>
      <c r="D171" s="225"/>
      <c r="E171" s="225"/>
      <c r="F171" s="225"/>
      <c r="G171" s="225"/>
      <c r="H171" s="136"/>
    </row>
    <row r="172" spans="1:8" s="64" customFormat="1" ht="12.75" customHeight="1">
      <c r="A172" s="115" t="s">
        <v>97</v>
      </c>
      <c r="B172" s="116">
        <v>40</v>
      </c>
      <c r="C172" s="87">
        <v>40</v>
      </c>
      <c r="D172" s="88"/>
      <c r="E172" s="83">
        <f aca="true" t="shared" si="27" ref="E172:E179">C172*D172</f>
        <v>0</v>
      </c>
      <c r="F172" s="84">
        <f aca="true" t="shared" si="28" ref="F172:F179">B172*D172</f>
        <v>0</v>
      </c>
      <c r="G172" s="85"/>
      <c r="H172" s="136"/>
    </row>
    <row r="173" spans="1:8" s="64" customFormat="1" ht="12.75" customHeight="1">
      <c r="A173" s="115" t="s">
        <v>98</v>
      </c>
      <c r="B173" s="116">
        <v>50</v>
      </c>
      <c r="C173" s="87">
        <v>50</v>
      </c>
      <c r="D173" s="88"/>
      <c r="E173" s="83">
        <f t="shared" si="27"/>
        <v>0</v>
      </c>
      <c r="F173" s="84">
        <f t="shared" si="28"/>
        <v>0</v>
      </c>
      <c r="G173" s="85"/>
      <c r="H173" s="136"/>
    </row>
    <row r="174" spans="1:8" s="64" customFormat="1" ht="12.75" customHeight="1">
      <c r="A174" s="115" t="s">
        <v>599</v>
      </c>
      <c r="B174" s="116">
        <v>180</v>
      </c>
      <c r="C174" s="87">
        <v>220</v>
      </c>
      <c r="D174" s="88"/>
      <c r="E174" s="83">
        <f t="shared" si="27"/>
        <v>0</v>
      </c>
      <c r="F174" s="84">
        <f t="shared" si="28"/>
        <v>0</v>
      </c>
      <c r="G174" s="85"/>
      <c r="H174" s="136"/>
    </row>
    <row r="175" spans="1:13" s="18" customFormat="1" ht="12.75" customHeight="1">
      <c r="A175" s="151" t="s">
        <v>574</v>
      </c>
      <c r="B175" s="152">
        <v>600</v>
      </c>
      <c r="C175" s="160">
        <v>300</v>
      </c>
      <c r="D175" s="161"/>
      <c r="E175" s="19">
        <f t="shared" si="27"/>
        <v>0</v>
      </c>
      <c r="F175" s="163">
        <f t="shared" si="28"/>
        <v>0</v>
      </c>
      <c r="G175" s="21"/>
      <c r="I175" s="45"/>
      <c r="J175" s="45"/>
      <c r="K175" s="45"/>
      <c r="L175" s="45"/>
      <c r="M175" s="45"/>
    </row>
    <row r="176" spans="1:13" s="18" customFormat="1" ht="12.75" customHeight="1">
      <c r="A176" s="151" t="s">
        <v>491</v>
      </c>
      <c r="B176" s="152">
        <v>80</v>
      </c>
      <c r="C176" s="160">
        <v>90</v>
      </c>
      <c r="D176" s="161"/>
      <c r="E176" s="19">
        <f t="shared" si="27"/>
        <v>0</v>
      </c>
      <c r="F176" s="163">
        <f t="shared" si="28"/>
        <v>0</v>
      </c>
      <c r="G176" s="21"/>
      <c r="I176" s="45"/>
      <c r="J176" s="45"/>
      <c r="K176" s="45"/>
      <c r="L176" s="45"/>
      <c r="M176" s="45"/>
    </row>
    <row r="177" spans="1:8" s="64" customFormat="1" ht="12.75" customHeight="1">
      <c r="A177" s="115" t="s">
        <v>99</v>
      </c>
      <c r="B177" s="116">
        <v>60</v>
      </c>
      <c r="C177" s="87">
        <v>80</v>
      </c>
      <c r="D177" s="88"/>
      <c r="E177" s="83">
        <f t="shared" si="27"/>
        <v>0</v>
      </c>
      <c r="F177" s="84">
        <f t="shared" si="28"/>
        <v>0</v>
      </c>
      <c r="G177" s="85"/>
      <c r="H177" s="136"/>
    </row>
    <row r="178" spans="1:16" s="64" customFormat="1" ht="12.75" customHeight="1">
      <c r="A178" s="110" t="s">
        <v>100</v>
      </c>
      <c r="B178" s="86">
        <v>60</v>
      </c>
      <c r="C178" s="87">
        <v>80</v>
      </c>
      <c r="D178" s="88"/>
      <c r="E178" s="83">
        <f t="shared" si="27"/>
        <v>0</v>
      </c>
      <c r="F178" s="84">
        <f t="shared" si="28"/>
        <v>0</v>
      </c>
      <c r="G178" s="85"/>
      <c r="H178" s="136"/>
      <c r="O178" s="66"/>
      <c r="P178" s="66"/>
    </row>
    <row r="179" spans="1:16" s="64" customFormat="1" ht="12.75" customHeight="1">
      <c r="A179" s="110" t="s">
        <v>101</v>
      </c>
      <c r="B179" s="86">
        <v>60</v>
      </c>
      <c r="C179" s="87">
        <v>100</v>
      </c>
      <c r="D179" s="88"/>
      <c r="E179" s="83">
        <f t="shared" si="27"/>
        <v>0</v>
      </c>
      <c r="F179" s="84">
        <f t="shared" si="28"/>
        <v>0</v>
      </c>
      <c r="G179" s="85"/>
      <c r="H179" s="136"/>
      <c r="O179" s="66"/>
      <c r="P179" s="66"/>
    </row>
    <row r="180" spans="1:16" s="64" customFormat="1" ht="12.75" customHeight="1">
      <c r="A180" s="226" t="s">
        <v>251</v>
      </c>
      <c r="B180" s="226"/>
      <c r="C180" s="226"/>
      <c r="D180" s="226"/>
      <c r="E180" s="226"/>
      <c r="F180" s="226"/>
      <c r="G180" s="226"/>
      <c r="H180" s="136"/>
      <c r="O180" s="66"/>
      <c r="P180" s="66"/>
    </row>
    <row r="181" spans="1:16" s="64" customFormat="1" ht="12.75" customHeight="1">
      <c r="A181" s="227" t="s">
        <v>102</v>
      </c>
      <c r="B181" s="227"/>
      <c r="C181" s="227"/>
      <c r="D181" s="227"/>
      <c r="E181" s="227"/>
      <c r="F181" s="227"/>
      <c r="G181" s="227"/>
      <c r="H181" s="136"/>
      <c r="O181" s="66"/>
      <c r="P181" s="66"/>
    </row>
    <row r="182" spans="1:16" s="64" customFormat="1" ht="12.75" customHeight="1">
      <c r="A182" s="117" t="s">
        <v>275</v>
      </c>
      <c r="B182" s="111">
        <v>260</v>
      </c>
      <c r="C182" s="105">
        <v>140</v>
      </c>
      <c r="D182" s="88"/>
      <c r="E182" s="83">
        <f aca="true" t="shared" si="29" ref="E182:E196">C182*D182</f>
        <v>0</v>
      </c>
      <c r="F182" s="84">
        <f aca="true" t="shared" si="30" ref="F182:F196">B182*D182</f>
        <v>0</v>
      </c>
      <c r="G182" s="85"/>
      <c r="H182" s="136"/>
      <c r="O182" s="66"/>
      <c r="P182" s="66"/>
    </row>
    <row r="183" spans="1:16" s="64" customFormat="1" ht="12.75" customHeight="1">
      <c r="A183" s="117" t="s">
        <v>103</v>
      </c>
      <c r="B183" s="118">
        <v>600</v>
      </c>
      <c r="C183" s="105">
        <v>100</v>
      </c>
      <c r="D183" s="88"/>
      <c r="E183" s="83">
        <f t="shared" si="29"/>
        <v>0</v>
      </c>
      <c r="F183" s="84">
        <f t="shared" si="30"/>
        <v>0</v>
      </c>
      <c r="G183" s="85"/>
      <c r="H183" s="136"/>
      <c r="O183" s="66"/>
      <c r="P183" s="66"/>
    </row>
    <row r="184" spans="1:16" s="64" customFormat="1" ht="12.75" customHeight="1">
      <c r="A184" s="117" t="s">
        <v>104</v>
      </c>
      <c r="B184" s="118">
        <v>330</v>
      </c>
      <c r="C184" s="105">
        <v>220</v>
      </c>
      <c r="D184" s="88"/>
      <c r="E184" s="83">
        <f t="shared" si="29"/>
        <v>0</v>
      </c>
      <c r="F184" s="84">
        <f t="shared" si="30"/>
        <v>0</v>
      </c>
      <c r="G184" s="85"/>
      <c r="H184" s="136"/>
      <c r="O184" s="66"/>
      <c r="P184" s="66"/>
    </row>
    <row r="185" spans="1:16" s="64" customFormat="1" ht="12.75" customHeight="1">
      <c r="A185" s="117" t="s">
        <v>105</v>
      </c>
      <c r="B185" s="118">
        <v>250</v>
      </c>
      <c r="C185" s="105">
        <v>200</v>
      </c>
      <c r="D185" s="88"/>
      <c r="E185" s="83">
        <f t="shared" si="29"/>
        <v>0</v>
      </c>
      <c r="F185" s="84">
        <f t="shared" si="30"/>
        <v>0</v>
      </c>
      <c r="G185" s="85"/>
      <c r="H185" s="136"/>
      <c r="O185" s="66"/>
      <c r="P185" s="66"/>
    </row>
    <row r="186" spans="1:16" s="64" customFormat="1" ht="12.75" customHeight="1">
      <c r="A186" s="117" t="s">
        <v>106</v>
      </c>
      <c r="B186" s="118">
        <v>330</v>
      </c>
      <c r="C186" s="105">
        <v>200</v>
      </c>
      <c r="D186" s="88"/>
      <c r="E186" s="83">
        <f t="shared" si="29"/>
        <v>0</v>
      </c>
      <c r="F186" s="84">
        <f t="shared" si="30"/>
        <v>0</v>
      </c>
      <c r="G186" s="85"/>
      <c r="H186" s="136"/>
      <c r="O186" s="66"/>
      <c r="P186" s="66"/>
    </row>
    <row r="187" spans="1:16" s="64" customFormat="1" ht="12.75" customHeight="1">
      <c r="A187" s="117" t="s">
        <v>107</v>
      </c>
      <c r="B187" s="118">
        <v>250</v>
      </c>
      <c r="C187" s="105">
        <v>250</v>
      </c>
      <c r="D187" s="82"/>
      <c r="E187" s="83">
        <f t="shared" si="29"/>
        <v>0</v>
      </c>
      <c r="F187" s="84">
        <f t="shared" si="30"/>
        <v>0</v>
      </c>
      <c r="G187" s="85"/>
      <c r="H187" s="136"/>
      <c r="O187" s="66"/>
      <c r="P187" s="66"/>
    </row>
    <row r="188" spans="1:16" s="64" customFormat="1" ht="12.75" customHeight="1">
      <c r="A188" s="102" t="s">
        <v>108</v>
      </c>
      <c r="B188" s="118">
        <v>250</v>
      </c>
      <c r="C188" s="105">
        <v>160</v>
      </c>
      <c r="D188" s="82"/>
      <c r="E188" s="83">
        <f t="shared" si="29"/>
        <v>0</v>
      </c>
      <c r="F188" s="84">
        <f t="shared" si="30"/>
        <v>0</v>
      </c>
      <c r="G188" s="85"/>
      <c r="H188" s="136"/>
      <c r="O188" s="66"/>
      <c r="P188" s="66"/>
    </row>
    <row r="189" spans="1:16" s="64" customFormat="1" ht="12.75" customHeight="1">
      <c r="A189" s="102" t="s">
        <v>109</v>
      </c>
      <c r="B189" s="118">
        <v>1000</v>
      </c>
      <c r="C189" s="105">
        <v>350</v>
      </c>
      <c r="D189" s="82"/>
      <c r="E189" s="83">
        <f t="shared" si="29"/>
        <v>0</v>
      </c>
      <c r="F189" s="84">
        <f t="shared" si="30"/>
        <v>0</v>
      </c>
      <c r="G189" s="85"/>
      <c r="H189" s="136"/>
      <c r="O189" s="66"/>
      <c r="P189" s="66"/>
    </row>
    <row r="190" spans="1:16" s="64" customFormat="1" ht="12.75" customHeight="1">
      <c r="A190" s="102" t="s">
        <v>110</v>
      </c>
      <c r="B190" s="118">
        <v>1000</v>
      </c>
      <c r="C190" s="105">
        <v>450</v>
      </c>
      <c r="D190" s="82"/>
      <c r="E190" s="83">
        <f t="shared" si="29"/>
        <v>0</v>
      </c>
      <c r="F190" s="84">
        <f t="shared" si="30"/>
        <v>0</v>
      </c>
      <c r="G190" s="85"/>
      <c r="H190" s="136"/>
      <c r="O190" s="66"/>
      <c r="P190" s="66"/>
    </row>
    <row r="191" spans="1:16" s="18" customFormat="1" ht="12.75" customHeight="1">
      <c r="A191" s="102" t="s">
        <v>494</v>
      </c>
      <c r="B191" s="118">
        <v>1000</v>
      </c>
      <c r="C191" s="105">
        <v>700</v>
      </c>
      <c r="D191" s="82"/>
      <c r="E191" s="83">
        <f t="shared" si="29"/>
        <v>0</v>
      </c>
      <c r="F191" s="84">
        <f t="shared" si="30"/>
        <v>0</v>
      </c>
      <c r="G191" s="21"/>
      <c r="O191" s="27"/>
      <c r="P191" s="27"/>
    </row>
    <row r="192" spans="1:16" s="64" customFormat="1" ht="12.75" customHeight="1">
      <c r="A192" s="102" t="s">
        <v>111</v>
      </c>
      <c r="B192" s="118">
        <v>1000</v>
      </c>
      <c r="C192" s="105">
        <v>800</v>
      </c>
      <c r="D192" s="82"/>
      <c r="E192" s="83">
        <f t="shared" si="29"/>
        <v>0</v>
      </c>
      <c r="F192" s="84">
        <f t="shared" si="30"/>
        <v>0</v>
      </c>
      <c r="G192" s="85"/>
      <c r="H192" s="136"/>
      <c r="O192" s="66"/>
      <c r="P192" s="66"/>
    </row>
    <row r="193" spans="1:17" s="64" customFormat="1" ht="12.75" customHeight="1">
      <c r="A193" s="102" t="s">
        <v>112</v>
      </c>
      <c r="B193" s="118">
        <v>1000</v>
      </c>
      <c r="C193" s="105">
        <v>600</v>
      </c>
      <c r="D193" s="82"/>
      <c r="E193" s="83">
        <f t="shared" si="29"/>
        <v>0</v>
      </c>
      <c r="F193" s="84">
        <f t="shared" si="30"/>
        <v>0</v>
      </c>
      <c r="G193" s="85"/>
      <c r="H193" s="136"/>
      <c r="O193" s="66"/>
      <c r="P193" s="66"/>
      <c r="Q193" s="64" t="s">
        <v>113</v>
      </c>
    </row>
    <row r="194" spans="1:16" s="64" customFormat="1" ht="12.75" customHeight="1">
      <c r="A194" s="79" t="s">
        <v>114</v>
      </c>
      <c r="B194" s="80">
        <v>200</v>
      </c>
      <c r="C194" s="93">
        <v>100</v>
      </c>
      <c r="D194" s="82"/>
      <c r="E194" s="83">
        <f t="shared" si="29"/>
        <v>0</v>
      </c>
      <c r="F194" s="84">
        <f t="shared" si="30"/>
        <v>0</v>
      </c>
      <c r="G194" s="85"/>
      <c r="H194" s="136"/>
      <c r="O194" s="66"/>
      <c r="P194" s="66"/>
    </row>
    <row r="195" spans="1:8" s="64" customFormat="1" ht="12.75" customHeight="1">
      <c r="A195" s="90" t="s">
        <v>115</v>
      </c>
      <c r="B195" s="97">
        <v>800</v>
      </c>
      <c r="C195" s="98">
        <v>250</v>
      </c>
      <c r="D195" s="99"/>
      <c r="E195" s="83">
        <f t="shared" si="29"/>
        <v>0</v>
      </c>
      <c r="F195" s="84">
        <f t="shared" si="30"/>
        <v>0</v>
      </c>
      <c r="G195" s="85"/>
      <c r="H195" s="136"/>
    </row>
    <row r="196" spans="1:16" s="64" customFormat="1" ht="12.75" customHeight="1">
      <c r="A196" s="79" t="s">
        <v>116</v>
      </c>
      <c r="B196" s="80">
        <v>150</v>
      </c>
      <c r="C196" s="93">
        <v>150</v>
      </c>
      <c r="D196" s="82"/>
      <c r="E196" s="83">
        <f t="shared" si="29"/>
        <v>0</v>
      </c>
      <c r="F196" s="84">
        <f t="shared" si="30"/>
        <v>0</v>
      </c>
      <c r="G196" s="85"/>
      <c r="H196" s="136"/>
      <c r="O196" s="66"/>
      <c r="P196" s="66"/>
    </row>
    <row r="197" spans="1:16" s="64" customFormat="1" ht="12.75" customHeight="1">
      <c r="A197" s="222" t="s">
        <v>117</v>
      </c>
      <c r="B197" s="222"/>
      <c r="C197" s="222"/>
      <c r="D197" s="222"/>
      <c r="E197" s="119">
        <f>SUM(E13:E196)</f>
        <v>0</v>
      </c>
      <c r="F197" s="120">
        <f>SUM(F13:F178)</f>
        <v>0</v>
      </c>
      <c r="G197" s="228"/>
      <c r="H197" s="136"/>
      <c r="O197" s="66"/>
      <c r="P197" s="66"/>
    </row>
    <row r="198" spans="1:15" s="67" customFormat="1" ht="12.75" customHeight="1">
      <c r="A198" s="229" t="s">
        <v>220</v>
      </c>
      <c r="B198" s="229"/>
      <c r="C198" s="229"/>
      <c r="D198" s="121">
        <f>G6</f>
        <v>0</v>
      </c>
      <c r="E198" s="122" t="e">
        <f>ROUND(E197/D198,2)</f>
        <v>#DIV/0!</v>
      </c>
      <c r="F198" s="121" t="e">
        <f>F197/D198</f>
        <v>#DIV/0!</v>
      </c>
      <c r="G198" s="228"/>
      <c r="H198" s="33"/>
      <c r="O198" s="66"/>
    </row>
    <row r="199" spans="1:16" s="64" customFormat="1" ht="12.75" customHeight="1">
      <c r="A199" s="79" t="s">
        <v>118</v>
      </c>
      <c r="B199" s="80">
        <v>1</v>
      </c>
      <c r="C199" s="93">
        <v>800</v>
      </c>
      <c r="D199" s="82"/>
      <c r="E199" s="83">
        <f>D199*C199</f>
        <v>0</v>
      </c>
      <c r="F199" s="84"/>
      <c r="G199" s="228"/>
      <c r="H199" s="136"/>
      <c r="O199" s="66"/>
      <c r="P199" s="66"/>
    </row>
    <row r="200" spans="1:15" s="64" customFormat="1" ht="12.75" customHeight="1">
      <c r="A200" s="222" t="s">
        <v>119</v>
      </c>
      <c r="B200" s="222"/>
      <c r="C200" s="222"/>
      <c r="D200" s="123">
        <v>0.15</v>
      </c>
      <c r="E200" s="119">
        <f>(E197+E199)*D200</f>
        <v>0</v>
      </c>
      <c r="F200" s="120" t="s">
        <v>120</v>
      </c>
      <c r="G200" s="228"/>
      <c r="H200" s="136"/>
      <c r="O200" s="66"/>
    </row>
    <row r="201" spans="1:15" s="64" customFormat="1" ht="12.75" customHeight="1">
      <c r="A201" s="222" t="s">
        <v>121</v>
      </c>
      <c r="B201" s="222"/>
      <c r="C201" s="222"/>
      <c r="D201" s="124">
        <v>0</v>
      </c>
      <c r="E201" s="119">
        <f>D201*450</f>
        <v>0</v>
      </c>
      <c r="F201" s="120" t="s">
        <v>120</v>
      </c>
      <c r="G201" s="228"/>
      <c r="H201" s="136"/>
      <c r="O201" s="66"/>
    </row>
    <row r="202" spans="1:15" s="64" customFormat="1" ht="12.75" customHeight="1">
      <c r="A202" s="230" t="s">
        <v>122</v>
      </c>
      <c r="B202" s="230"/>
      <c r="C202" s="230"/>
      <c r="D202" s="230"/>
      <c r="E202" s="125">
        <f>E201+E200+E197+E199</f>
        <v>0</v>
      </c>
      <c r="F202" s="126" t="s">
        <v>120</v>
      </c>
      <c r="G202" s="228"/>
      <c r="H202" s="136"/>
      <c r="O202" s="66"/>
    </row>
    <row r="203" spans="1:16" s="64" customFormat="1" ht="12.75" customHeight="1">
      <c r="A203" s="234" t="s">
        <v>123</v>
      </c>
      <c r="B203" s="235"/>
      <c r="C203" s="235"/>
      <c r="D203" s="235"/>
      <c r="E203" s="235"/>
      <c r="F203" s="236"/>
      <c r="G203" s="228"/>
      <c r="H203" s="136"/>
      <c r="O203" s="66"/>
      <c r="P203" s="66"/>
    </row>
    <row r="204" spans="1:16" s="64" customFormat="1" ht="12.75" customHeight="1">
      <c r="A204" s="79" t="s">
        <v>124</v>
      </c>
      <c r="B204" s="80">
        <v>1</v>
      </c>
      <c r="C204" s="93">
        <v>1500</v>
      </c>
      <c r="D204" s="82"/>
      <c r="E204" s="83">
        <f>D204*C204</f>
        <v>0</v>
      </c>
      <c r="F204" s="84"/>
      <c r="G204" s="228"/>
      <c r="H204" s="136"/>
      <c r="O204" s="66"/>
      <c r="P204" s="66"/>
    </row>
    <row r="205" spans="1:16" s="64" customFormat="1" ht="12.75" customHeight="1">
      <c r="A205" s="79" t="s">
        <v>125</v>
      </c>
      <c r="B205" s="80">
        <v>1</v>
      </c>
      <c r="C205" s="93">
        <v>1500</v>
      </c>
      <c r="D205" s="82"/>
      <c r="E205" s="83">
        <f>D205*C205</f>
        <v>0</v>
      </c>
      <c r="F205" s="84"/>
      <c r="G205" s="228"/>
      <c r="H205" s="136"/>
      <c r="O205" s="66"/>
      <c r="P205" s="66"/>
    </row>
    <row r="206" spans="1:8" s="64" customFormat="1" ht="12.75" customHeight="1">
      <c r="A206" s="90" t="s">
        <v>126</v>
      </c>
      <c r="B206" s="80">
        <v>1</v>
      </c>
      <c r="C206" s="98">
        <v>12500</v>
      </c>
      <c r="D206" s="82"/>
      <c r="E206" s="83">
        <f>D206*C206</f>
        <v>0</v>
      </c>
      <c r="F206" s="84"/>
      <c r="G206" s="228"/>
      <c r="H206" s="136"/>
    </row>
    <row r="207" spans="1:8" s="64" customFormat="1" ht="12.75" customHeight="1">
      <c r="A207" s="90" t="s">
        <v>127</v>
      </c>
      <c r="B207" s="80">
        <v>1</v>
      </c>
      <c r="C207" s="98">
        <v>2000</v>
      </c>
      <c r="D207" s="82"/>
      <c r="E207" s="83">
        <f>D207*C207</f>
        <v>0</v>
      </c>
      <c r="F207" s="84"/>
      <c r="G207" s="228"/>
      <c r="H207" s="136"/>
    </row>
    <row r="208" spans="1:16" s="64" customFormat="1" ht="12.75" customHeight="1">
      <c r="A208" s="222" t="s">
        <v>128</v>
      </c>
      <c r="B208" s="222"/>
      <c r="C208" s="222"/>
      <c r="D208" s="222"/>
      <c r="E208" s="119">
        <f>SUM(E203:E207)</f>
        <v>0</v>
      </c>
      <c r="F208" s="120"/>
      <c r="G208" s="228"/>
      <c r="H208" s="136"/>
      <c r="O208" s="66"/>
      <c r="P208" s="66"/>
    </row>
    <row r="209" spans="1:8" s="73" customFormat="1" ht="39" customHeight="1">
      <c r="A209" s="37"/>
      <c r="B209" s="68"/>
      <c r="C209" s="69"/>
      <c r="D209" s="70"/>
      <c r="E209" s="71"/>
      <c r="F209" s="70"/>
      <c r="G209" s="72"/>
      <c r="H209" s="139"/>
    </row>
    <row r="210" spans="1:15" ht="12.75">
      <c r="A210" s="74" t="s">
        <v>129</v>
      </c>
      <c r="B210" s="49"/>
      <c r="D210" s="223" t="s">
        <v>130</v>
      </c>
      <c r="E210" s="223"/>
      <c r="F210" s="223"/>
      <c r="G210" s="223"/>
      <c r="O210" s="66"/>
    </row>
    <row r="211" spans="1:15" ht="12.75">
      <c r="A211" s="49" t="s">
        <v>131</v>
      </c>
      <c r="O211" s="66"/>
    </row>
    <row r="212" ht="12.75">
      <c r="O212" s="66"/>
    </row>
  </sheetData>
  <sheetProtection selectLockedCells="1" selectUnlockedCells="1"/>
  <autoFilter ref="E10:E208"/>
  <mergeCells count="42">
    <mergeCell ref="A1:G1"/>
    <mergeCell ref="I1:M5"/>
    <mergeCell ref="A3:G3"/>
    <mergeCell ref="A5:A8"/>
    <mergeCell ref="E5:F5"/>
    <mergeCell ref="C6:F6"/>
    <mergeCell ref="C7:F7"/>
    <mergeCell ref="C8:F8"/>
    <mergeCell ref="A11:G11"/>
    <mergeCell ref="A12:G12"/>
    <mergeCell ref="A203:F203"/>
    <mergeCell ref="A21:G21"/>
    <mergeCell ref="A33:G33"/>
    <mergeCell ref="A41:G41"/>
    <mergeCell ref="A46:G46"/>
    <mergeCell ref="A47:G47"/>
    <mergeCell ref="A59:G59"/>
    <mergeCell ref="A71:G71"/>
    <mergeCell ref="A78:G78"/>
    <mergeCell ref="A89:G89"/>
    <mergeCell ref="A90:G90"/>
    <mergeCell ref="A103:G103"/>
    <mergeCell ref="A112:G112"/>
    <mergeCell ref="A121:G121"/>
    <mergeCell ref="A201:C201"/>
    <mergeCell ref="A202:D202"/>
    <mergeCell ref="A126:G126"/>
    <mergeCell ref="A139:G139"/>
    <mergeCell ref="A147:G147"/>
    <mergeCell ref="A154:G154"/>
    <mergeCell ref="A155:G155"/>
    <mergeCell ref="A159:G159"/>
    <mergeCell ref="A208:D208"/>
    <mergeCell ref="D210:G210"/>
    <mergeCell ref="A163:G163"/>
    <mergeCell ref="A171:G171"/>
    <mergeCell ref="A180:G180"/>
    <mergeCell ref="A181:G181"/>
    <mergeCell ref="A197:D197"/>
    <mergeCell ref="G197:G208"/>
    <mergeCell ref="A198:C198"/>
    <mergeCell ref="A200:C200"/>
  </mergeCells>
  <conditionalFormatting sqref="E104:F111 E113:F120 E140:F146 E148:F148 E156:F158 E164:F170 E172:F174 E209:F209 E60:F60 F95 F97:F102 E69:F69 F70 E79:F88 F22:F32 F34:F40 E64:E67 F61:F68 E182:F190 E13:F20 E42:F45 E150:F153 E192:F196 E177:F179">
    <cfRule type="cellIs" priority="7" dxfId="97" operator="equal" stopIfTrue="1">
      <formula>0</formula>
    </cfRule>
  </conditionalFormatting>
  <conditionalFormatting sqref="E122:F125">
    <cfRule type="cellIs" priority="9" dxfId="97" operator="equal" stopIfTrue="1">
      <formula>0</formula>
    </cfRule>
  </conditionalFormatting>
  <conditionalFormatting sqref="E22:E32">
    <cfRule type="cellIs" priority="10" dxfId="97" operator="equal" stopIfTrue="1">
      <formula>0</formula>
    </cfRule>
  </conditionalFormatting>
  <conditionalFormatting sqref="E48:F58">
    <cfRule type="cellIs" priority="11" dxfId="97" operator="equal" stopIfTrue="1">
      <formula>0</formula>
    </cfRule>
  </conditionalFormatting>
  <conditionalFormatting sqref="E61:E63">
    <cfRule type="cellIs" priority="12" dxfId="97" operator="equal" stopIfTrue="1">
      <formula>0</formula>
    </cfRule>
  </conditionalFormatting>
  <conditionalFormatting sqref="E72:F77">
    <cfRule type="cellIs" priority="13" dxfId="97" operator="equal" stopIfTrue="1">
      <formula>0</formula>
    </cfRule>
  </conditionalFormatting>
  <conditionalFormatting sqref="F96">
    <cfRule type="cellIs" priority="14" dxfId="97" operator="equal" stopIfTrue="1">
      <formula>0</formula>
    </cfRule>
  </conditionalFormatting>
  <conditionalFormatting sqref="E204:F207">
    <cfRule type="cellIs" priority="16" dxfId="97" operator="equal" stopIfTrue="1">
      <formula>0</formula>
    </cfRule>
  </conditionalFormatting>
  <conditionalFormatting sqref="E199:F199">
    <cfRule type="cellIs" priority="17" dxfId="97" operator="equal" stopIfTrue="1">
      <formula>0</formula>
    </cfRule>
  </conditionalFormatting>
  <conditionalFormatting sqref="E34:E40">
    <cfRule type="cellIs" priority="20" dxfId="97" operator="equal" stopIfTrue="1">
      <formula>0</formula>
    </cfRule>
  </conditionalFormatting>
  <conditionalFormatting sqref="E68">
    <cfRule type="cellIs" priority="22" dxfId="97" operator="equal" stopIfTrue="1">
      <formula>0</formula>
    </cfRule>
  </conditionalFormatting>
  <conditionalFormatting sqref="E70">
    <cfRule type="cellIs" priority="23" dxfId="97" operator="equal" stopIfTrue="1">
      <formula>0</formula>
    </cfRule>
  </conditionalFormatting>
  <conditionalFormatting sqref="E127:F138">
    <cfRule type="cellIs" priority="24" dxfId="97" operator="equal" stopIfTrue="1">
      <formula>0</formula>
    </cfRule>
  </conditionalFormatting>
  <conditionalFormatting sqref="E161:F161">
    <cfRule type="cellIs" priority="25" dxfId="97" operator="equal" stopIfTrue="1">
      <formula>0</formula>
    </cfRule>
  </conditionalFormatting>
  <conditionalFormatting sqref="E160:F160">
    <cfRule type="cellIs" priority="26" dxfId="97" operator="equal" stopIfTrue="1">
      <formula>0</formula>
    </cfRule>
  </conditionalFormatting>
  <conditionalFormatting sqref="E162:F162">
    <cfRule type="cellIs" priority="27" dxfId="97" operator="equal" stopIfTrue="1">
      <formula>0</formula>
    </cfRule>
  </conditionalFormatting>
  <conditionalFormatting sqref="E92:F92 E93:E102 F93:F94 E91">
    <cfRule type="cellIs" priority="28" dxfId="97" operator="equal" stopIfTrue="1">
      <formula>0</formula>
    </cfRule>
  </conditionalFormatting>
  <conditionalFormatting sqref="F91">
    <cfRule type="cellIs" priority="4" dxfId="97" operator="equal" stopIfTrue="1">
      <formula>0</formula>
    </cfRule>
  </conditionalFormatting>
  <conditionalFormatting sqref="E149:F149">
    <cfRule type="cellIs" priority="3" dxfId="97" operator="equal" stopIfTrue="1">
      <formula>0</formula>
    </cfRule>
  </conditionalFormatting>
  <conditionalFormatting sqref="E191:F191">
    <cfRule type="cellIs" priority="2" dxfId="97" operator="equal" stopIfTrue="1">
      <formula>0</formula>
    </cfRule>
  </conditionalFormatting>
  <conditionalFormatting sqref="E175:F176">
    <cfRule type="cellIs" priority="1" dxfId="97" operator="equal" stopIfTrue="1">
      <formula>0</formula>
    </cfRule>
  </conditionalFormatting>
  <printOptions/>
  <pageMargins left="0.19652777777777777" right="0.19652777777777777" top="0.19652777777777777" bottom="0.39305555555555555" header="0.5118055555555555" footer="0.19652777777777777"/>
  <pageSetup fitToHeight="0" fitToWidth="1" horizontalDpi="300" verticalDpi="300" orientation="landscape" paperSize="9" scale="71" r:id="rId2"/>
  <headerFooter alignWithMargins="0">
    <oddFooter>&amp;CСтраница 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37">
      <selection activeCell="A62" sqref="A62"/>
    </sheetView>
  </sheetViews>
  <sheetFormatPr defaultColWidth="9.00390625" defaultRowHeight="15"/>
  <cols>
    <col min="1" max="1" width="72.7109375" style="1" customWidth="1"/>
    <col min="2" max="2" width="15.00390625" style="2" customWidth="1"/>
    <col min="3" max="3" width="13.421875" style="3" customWidth="1"/>
    <col min="4" max="4" width="12.57421875" style="4" customWidth="1"/>
    <col min="5" max="5" width="13.00390625" style="4" customWidth="1"/>
    <col min="6" max="6" width="12.8515625" style="4" customWidth="1"/>
    <col min="7" max="7" width="44.8515625" style="5" customWidth="1"/>
    <col min="8" max="8" width="9.00390625" style="5" customWidth="1"/>
    <col min="9" max="13" width="0" style="150" hidden="1" customWidth="1"/>
    <col min="14" max="16384" width="9.00390625" style="5" customWidth="1"/>
  </cols>
  <sheetData>
    <row r="1" spans="1:13" s="6" customFormat="1" ht="12.75" customHeight="1">
      <c r="A1" s="244" t="s">
        <v>0</v>
      </c>
      <c r="B1" s="244"/>
      <c r="C1" s="244"/>
      <c r="D1" s="244"/>
      <c r="E1" s="244"/>
      <c r="F1" s="244"/>
      <c r="G1" s="244"/>
      <c r="I1" s="237" t="s">
        <v>1</v>
      </c>
      <c r="J1" s="237"/>
      <c r="K1" s="237"/>
      <c r="L1" s="237"/>
      <c r="M1" s="237"/>
    </row>
    <row r="2" spans="9:13" ht="12.75">
      <c r="I2" s="237"/>
      <c r="J2" s="237"/>
      <c r="K2" s="237"/>
      <c r="L2" s="237"/>
      <c r="M2" s="237"/>
    </row>
    <row r="3" spans="1:13" ht="26.25">
      <c r="A3" s="258" t="s">
        <v>343</v>
      </c>
      <c r="B3" s="258"/>
      <c r="C3" s="258"/>
      <c r="D3" s="258"/>
      <c r="E3" s="258"/>
      <c r="F3" s="258"/>
      <c r="G3" s="258"/>
      <c r="I3" s="237"/>
      <c r="J3" s="237"/>
      <c r="K3" s="237"/>
      <c r="L3" s="237"/>
      <c r="M3" s="237"/>
    </row>
    <row r="4" spans="9:13" ht="12.75">
      <c r="I4" s="237"/>
      <c r="J4" s="237"/>
      <c r="K4" s="237"/>
      <c r="L4" s="237"/>
      <c r="M4" s="237"/>
    </row>
    <row r="5" spans="2:13" s="11" customFormat="1" ht="18.75" customHeight="1">
      <c r="B5" s="141" t="s">
        <v>3</v>
      </c>
      <c r="C5" s="142"/>
      <c r="D5" s="143" t="s">
        <v>4</v>
      </c>
      <c r="E5" s="257"/>
      <c r="F5" s="257"/>
      <c r="G5" s="144" t="s">
        <v>5</v>
      </c>
      <c r="I5" s="237"/>
      <c r="J5" s="237"/>
      <c r="K5" s="237"/>
      <c r="L5" s="237"/>
      <c r="M5" s="237"/>
    </row>
    <row r="6" spans="1:13" s="11" customFormat="1" ht="18.75" customHeight="1">
      <c r="A6" s="40"/>
      <c r="B6" s="141" t="s">
        <v>6</v>
      </c>
      <c r="C6" s="259"/>
      <c r="D6" s="259"/>
      <c r="E6" s="259"/>
      <c r="F6" s="259"/>
      <c r="G6" s="146"/>
      <c r="I6" s="147"/>
      <c r="J6" s="147"/>
      <c r="K6" s="147"/>
      <c r="L6" s="147"/>
      <c r="M6" s="147"/>
    </row>
    <row r="7" spans="1:13" s="11" customFormat="1" ht="18.75" customHeight="1">
      <c r="A7" s="40"/>
      <c r="B7" s="141" t="s">
        <v>7</v>
      </c>
      <c r="C7" s="259"/>
      <c r="D7" s="259"/>
      <c r="E7" s="259"/>
      <c r="F7" s="259"/>
      <c r="G7" s="144" t="s">
        <v>8</v>
      </c>
      <c r="I7" s="147"/>
      <c r="J7" s="147"/>
      <c r="K7" s="147"/>
      <c r="L7" s="147"/>
      <c r="M7" s="147"/>
    </row>
    <row r="8" spans="2:13" s="11" customFormat="1" ht="18.75" customHeight="1">
      <c r="B8" s="141" t="s">
        <v>9</v>
      </c>
      <c r="C8" s="257"/>
      <c r="D8" s="257"/>
      <c r="E8" s="257"/>
      <c r="F8" s="257"/>
      <c r="G8" s="148"/>
      <c r="I8" s="149" t="s">
        <v>10</v>
      </c>
      <c r="J8" s="147"/>
      <c r="K8" s="147"/>
      <c r="L8" s="147"/>
      <c r="M8" s="147"/>
    </row>
    <row r="9" spans="2:3" ht="12.75">
      <c r="B9" s="12"/>
      <c r="C9" s="13"/>
    </row>
    <row r="10" spans="1:7" ht="12.75" customHeight="1">
      <c r="A10" s="14" t="s">
        <v>11</v>
      </c>
      <c r="B10" s="15" t="s">
        <v>12</v>
      </c>
      <c r="C10" s="16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</row>
    <row r="11" spans="1:7" ht="12.75" customHeight="1">
      <c r="A11" s="245" t="s">
        <v>344</v>
      </c>
      <c r="B11" s="245"/>
      <c r="C11" s="245"/>
      <c r="D11" s="245"/>
      <c r="E11" s="245"/>
      <c r="F11" s="245"/>
      <c r="G11" s="245"/>
    </row>
    <row r="12" spans="1:8" s="65" customFormat="1" ht="25.5">
      <c r="A12" s="90" t="s">
        <v>429</v>
      </c>
      <c r="B12" s="92">
        <v>350</v>
      </c>
      <c r="C12" s="98">
        <v>1500</v>
      </c>
      <c r="D12" s="99"/>
      <c r="E12" s="95">
        <f>C12*D12</f>
        <v>0</v>
      </c>
      <c r="F12" s="96">
        <f>B12*D12</f>
        <v>0</v>
      </c>
      <c r="G12" s="100"/>
      <c r="H12" s="138"/>
    </row>
    <row r="13" spans="1:8" s="65" customFormat="1" ht="12.75" customHeight="1">
      <c r="A13" s="90" t="s">
        <v>430</v>
      </c>
      <c r="B13" s="92">
        <v>270</v>
      </c>
      <c r="C13" s="98">
        <v>800</v>
      </c>
      <c r="D13" s="99"/>
      <c r="E13" s="95">
        <f>C13*D13</f>
        <v>0</v>
      </c>
      <c r="F13" s="96">
        <f>B13*D13</f>
        <v>0</v>
      </c>
      <c r="G13" s="100"/>
      <c r="H13" s="138"/>
    </row>
    <row r="14" spans="1:8" s="65" customFormat="1" ht="12.75" customHeight="1">
      <c r="A14" s="90" t="s">
        <v>431</v>
      </c>
      <c r="B14" s="92">
        <v>350</v>
      </c>
      <c r="C14" s="98">
        <v>900</v>
      </c>
      <c r="D14" s="99"/>
      <c r="E14" s="95">
        <f>C14*D14</f>
        <v>0</v>
      </c>
      <c r="F14" s="96">
        <f>B14*D14</f>
        <v>0</v>
      </c>
      <c r="G14" s="100"/>
      <c r="H14" s="138"/>
    </row>
    <row r="15" spans="1:13" s="18" customFormat="1" ht="12.75" customHeight="1">
      <c r="A15" s="245" t="s">
        <v>345</v>
      </c>
      <c r="B15" s="245"/>
      <c r="C15" s="245"/>
      <c r="D15" s="245"/>
      <c r="E15" s="245"/>
      <c r="F15" s="245"/>
      <c r="G15" s="245"/>
      <c r="I15" s="45"/>
      <c r="J15" s="45"/>
      <c r="K15" s="45"/>
      <c r="L15" s="45"/>
      <c r="M15" s="45"/>
    </row>
    <row r="16" spans="1:13" s="18" customFormat="1" ht="12.75" customHeight="1">
      <c r="A16" s="151" t="s">
        <v>346</v>
      </c>
      <c r="B16" s="152">
        <v>40</v>
      </c>
      <c r="C16" s="153">
        <v>250</v>
      </c>
      <c r="D16" s="154"/>
      <c r="E16" s="19">
        <f aca="true" t="shared" si="0" ref="E16:E21">C16*D16</f>
        <v>0</v>
      </c>
      <c r="F16" s="20">
        <f aca="true" t="shared" si="1" ref="F16:F21">B16*D16</f>
        <v>0</v>
      </c>
      <c r="G16" s="21"/>
      <c r="I16" s="45"/>
      <c r="J16" s="45"/>
      <c r="K16" s="45"/>
      <c r="L16" s="45"/>
      <c r="M16" s="45"/>
    </row>
    <row r="17" spans="1:13" s="18" customFormat="1" ht="12.75" customHeight="1">
      <c r="A17" s="151" t="s">
        <v>347</v>
      </c>
      <c r="B17" s="152">
        <v>55</v>
      </c>
      <c r="C17" s="153">
        <v>250</v>
      </c>
      <c r="D17" s="154"/>
      <c r="E17" s="19">
        <f t="shared" si="0"/>
        <v>0</v>
      </c>
      <c r="F17" s="20">
        <f t="shared" si="1"/>
        <v>0</v>
      </c>
      <c r="G17" s="21"/>
      <c r="I17" s="45"/>
      <c r="J17" s="45"/>
      <c r="K17" s="45"/>
      <c r="L17" s="45"/>
      <c r="M17" s="45"/>
    </row>
    <row r="18" spans="1:13" s="18" customFormat="1" ht="12.75" customHeight="1">
      <c r="A18" s="151" t="s">
        <v>348</v>
      </c>
      <c r="B18" s="152">
        <v>55</v>
      </c>
      <c r="C18" s="153">
        <v>180</v>
      </c>
      <c r="D18" s="154"/>
      <c r="E18" s="19">
        <f t="shared" si="0"/>
        <v>0</v>
      </c>
      <c r="F18" s="20">
        <f t="shared" si="1"/>
        <v>0</v>
      </c>
      <c r="G18" s="21"/>
      <c r="I18" s="45"/>
      <c r="J18" s="45"/>
      <c r="K18" s="45"/>
      <c r="L18" s="45"/>
      <c r="M18" s="45"/>
    </row>
    <row r="19" spans="1:13" s="18" customFormat="1" ht="12.75" customHeight="1">
      <c r="A19" s="151" t="s">
        <v>349</v>
      </c>
      <c r="B19" s="152">
        <v>50</v>
      </c>
      <c r="C19" s="157">
        <v>180</v>
      </c>
      <c r="D19" s="158"/>
      <c r="E19" s="19">
        <f t="shared" si="0"/>
        <v>0</v>
      </c>
      <c r="F19" s="20">
        <f t="shared" si="1"/>
        <v>0</v>
      </c>
      <c r="G19" s="21"/>
      <c r="I19" s="45"/>
      <c r="J19" s="45"/>
      <c r="K19" s="45"/>
      <c r="L19" s="45"/>
      <c r="M19" s="45"/>
    </row>
    <row r="20" spans="1:13" s="18" customFormat="1" ht="12.75" customHeight="1">
      <c r="A20" s="151" t="s">
        <v>350</v>
      </c>
      <c r="B20" s="152">
        <v>60</v>
      </c>
      <c r="C20" s="157">
        <v>100</v>
      </c>
      <c r="D20" s="158"/>
      <c r="E20" s="19">
        <f t="shared" si="0"/>
        <v>0</v>
      </c>
      <c r="F20" s="20">
        <f t="shared" si="1"/>
        <v>0</v>
      </c>
      <c r="G20" s="21"/>
      <c r="I20" s="45"/>
      <c r="J20" s="45"/>
      <c r="K20" s="45"/>
      <c r="L20" s="45"/>
      <c r="M20" s="45"/>
    </row>
    <row r="21" spans="1:13" s="18" customFormat="1" ht="12.75" customHeight="1">
      <c r="A21" s="151" t="s">
        <v>351</v>
      </c>
      <c r="B21" s="152">
        <v>60</v>
      </c>
      <c r="C21" s="157">
        <v>150</v>
      </c>
      <c r="D21" s="158"/>
      <c r="E21" s="19">
        <f t="shared" si="0"/>
        <v>0</v>
      </c>
      <c r="F21" s="20">
        <f t="shared" si="1"/>
        <v>0</v>
      </c>
      <c r="G21" s="21"/>
      <c r="I21" s="45"/>
      <c r="J21" s="45"/>
      <c r="K21" s="45"/>
      <c r="L21" s="45"/>
      <c r="M21" s="45"/>
    </row>
    <row r="22" spans="1:13" s="18" customFormat="1" ht="12.75" customHeight="1">
      <c r="A22" s="245" t="s">
        <v>352</v>
      </c>
      <c r="B22" s="245"/>
      <c r="C22" s="245"/>
      <c r="D22" s="245"/>
      <c r="E22" s="245"/>
      <c r="F22" s="245"/>
      <c r="G22" s="245"/>
      <c r="I22" s="45"/>
      <c r="J22" s="45"/>
      <c r="K22" s="45"/>
      <c r="L22" s="45"/>
      <c r="M22" s="45"/>
    </row>
    <row r="23" spans="1:13" s="18" customFormat="1" ht="12.75" customHeight="1">
      <c r="A23" s="151" t="s">
        <v>353</v>
      </c>
      <c r="B23" s="152">
        <v>50</v>
      </c>
      <c r="C23" s="157">
        <v>100</v>
      </c>
      <c r="D23" s="158"/>
      <c r="E23" s="19">
        <f aca="true" t="shared" si="2" ref="E23:E30">C23*D23</f>
        <v>0</v>
      </c>
      <c r="F23" s="20">
        <f aca="true" t="shared" si="3" ref="F23:F30">B23*D23</f>
        <v>0</v>
      </c>
      <c r="G23" s="21"/>
      <c r="I23" s="45"/>
      <c r="J23" s="45"/>
      <c r="K23" s="45"/>
      <c r="L23" s="45"/>
      <c r="M23" s="45"/>
    </row>
    <row r="24" spans="1:13" s="18" customFormat="1" ht="12.75" customHeight="1">
      <c r="A24" s="151" t="s">
        <v>354</v>
      </c>
      <c r="B24" s="152">
        <v>50</v>
      </c>
      <c r="C24" s="157">
        <v>150</v>
      </c>
      <c r="D24" s="158"/>
      <c r="E24" s="19">
        <f t="shared" si="2"/>
        <v>0</v>
      </c>
      <c r="F24" s="20">
        <f t="shared" si="3"/>
        <v>0</v>
      </c>
      <c r="G24" s="21"/>
      <c r="I24" s="45"/>
      <c r="J24" s="45"/>
      <c r="K24" s="45"/>
      <c r="L24" s="45"/>
      <c r="M24" s="45"/>
    </row>
    <row r="25" spans="1:13" s="18" customFormat="1" ht="12.75" customHeight="1">
      <c r="A25" s="151" t="s">
        <v>355</v>
      </c>
      <c r="B25" s="152">
        <v>115</v>
      </c>
      <c r="C25" s="157">
        <v>180</v>
      </c>
      <c r="D25" s="158"/>
      <c r="E25" s="19">
        <f t="shared" si="2"/>
        <v>0</v>
      </c>
      <c r="F25" s="20">
        <f t="shared" si="3"/>
        <v>0</v>
      </c>
      <c r="G25" s="21"/>
      <c r="I25" s="45"/>
      <c r="J25" s="45"/>
      <c r="K25" s="45"/>
      <c r="L25" s="45"/>
      <c r="M25" s="45"/>
    </row>
    <row r="26" spans="1:13" s="18" customFormat="1" ht="12.75" customHeight="1">
      <c r="A26" s="151" t="s">
        <v>356</v>
      </c>
      <c r="B26" s="152">
        <v>60</v>
      </c>
      <c r="C26" s="153">
        <v>250</v>
      </c>
      <c r="D26" s="154"/>
      <c r="E26" s="19">
        <f t="shared" si="2"/>
        <v>0</v>
      </c>
      <c r="F26" s="20">
        <f t="shared" si="3"/>
        <v>0</v>
      </c>
      <c r="G26" s="21"/>
      <c r="I26" s="45"/>
      <c r="J26" s="45"/>
      <c r="K26" s="45"/>
      <c r="L26" s="45"/>
      <c r="M26" s="45"/>
    </row>
    <row r="27" spans="1:13" s="18" customFormat="1" ht="12.75" customHeight="1">
      <c r="A27" s="151" t="s">
        <v>357</v>
      </c>
      <c r="B27" s="152">
        <v>30</v>
      </c>
      <c r="C27" s="153">
        <v>180</v>
      </c>
      <c r="D27" s="154"/>
      <c r="E27" s="19">
        <f t="shared" si="2"/>
        <v>0</v>
      </c>
      <c r="F27" s="20">
        <f t="shared" si="3"/>
        <v>0</v>
      </c>
      <c r="G27" s="21"/>
      <c r="I27" s="45"/>
      <c r="J27" s="45"/>
      <c r="K27" s="45"/>
      <c r="L27" s="45"/>
      <c r="M27" s="45"/>
    </row>
    <row r="28" spans="1:13" s="18" customFormat="1" ht="12.75" customHeight="1">
      <c r="A28" s="151" t="s">
        <v>358</v>
      </c>
      <c r="B28" s="152">
        <v>35</v>
      </c>
      <c r="C28" s="153">
        <v>180</v>
      </c>
      <c r="D28" s="154"/>
      <c r="E28" s="19">
        <f t="shared" si="2"/>
        <v>0</v>
      </c>
      <c r="F28" s="20">
        <f t="shared" si="3"/>
        <v>0</v>
      </c>
      <c r="G28" s="21"/>
      <c r="I28" s="45"/>
      <c r="J28" s="45"/>
      <c r="K28" s="45"/>
      <c r="L28" s="45"/>
      <c r="M28" s="45"/>
    </row>
    <row r="29" spans="1:13" s="18" customFormat="1" ht="12.75" customHeight="1">
      <c r="A29" s="151" t="s">
        <v>359</v>
      </c>
      <c r="B29" s="152">
        <v>35</v>
      </c>
      <c r="C29" s="153">
        <v>100</v>
      </c>
      <c r="D29" s="154"/>
      <c r="E29" s="19">
        <f t="shared" si="2"/>
        <v>0</v>
      </c>
      <c r="F29" s="20">
        <f t="shared" si="3"/>
        <v>0</v>
      </c>
      <c r="G29" s="21"/>
      <c r="I29" s="45"/>
      <c r="J29" s="45"/>
      <c r="K29" s="45"/>
      <c r="L29" s="45"/>
      <c r="M29" s="45"/>
    </row>
    <row r="30" spans="1:13" s="18" customFormat="1" ht="12.75" customHeight="1">
      <c r="A30" s="151" t="s">
        <v>360</v>
      </c>
      <c r="B30" s="152">
        <v>80</v>
      </c>
      <c r="C30" s="153">
        <v>400</v>
      </c>
      <c r="D30" s="154"/>
      <c r="E30" s="19">
        <f t="shared" si="2"/>
        <v>0</v>
      </c>
      <c r="F30" s="20">
        <f t="shared" si="3"/>
        <v>0</v>
      </c>
      <c r="G30" s="21"/>
      <c r="I30" s="45"/>
      <c r="J30" s="45"/>
      <c r="K30" s="45"/>
      <c r="L30" s="45"/>
      <c r="M30" s="45"/>
    </row>
    <row r="31" spans="1:13" s="18" customFormat="1" ht="12.75" customHeight="1">
      <c r="A31" s="245" t="s">
        <v>361</v>
      </c>
      <c r="B31" s="245"/>
      <c r="C31" s="245"/>
      <c r="D31" s="245"/>
      <c r="E31" s="245"/>
      <c r="F31" s="245"/>
      <c r="G31" s="245"/>
      <c r="I31" s="45"/>
      <c r="J31" s="45"/>
      <c r="K31" s="45"/>
      <c r="L31" s="45"/>
      <c r="M31" s="45"/>
    </row>
    <row r="32" spans="1:13" s="18" customFormat="1" ht="12.75" customHeight="1">
      <c r="A32" s="151" t="s">
        <v>362</v>
      </c>
      <c r="B32" s="152">
        <v>130</v>
      </c>
      <c r="C32" s="153">
        <v>250</v>
      </c>
      <c r="D32" s="154"/>
      <c r="E32" s="19">
        <f>C32*D32</f>
        <v>0</v>
      </c>
      <c r="F32" s="20">
        <f>B32*D32</f>
        <v>0</v>
      </c>
      <c r="G32" s="21"/>
      <c r="I32" s="45"/>
      <c r="J32" s="45"/>
      <c r="K32" s="45"/>
      <c r="L32" s="45"/>
      <c r="M32" s="45"/>
    </row>
    <row r="33" spans="1:13" s="18" customFormat="1" ht="12.75" customHeight="1">
      <c r="A33" s="151" t="s">
        <v>363</v>
      </c>
      <c r="B33" s="152">
        <v>130</v>
      </c>
      <c r="C33" s="153">
        <v>250</v>
      </c>
      <c r="D33" s="154"/>
      <c r="E33" s="19">
        <f>C33*D33</f>
        <v>0</v>
      </c>
      <c r="F33" s="20">
        <f>B33*D33</f>
        <v>0</v>
      </c>
      <c r="G33" s="21"/>
      <c r="I33" s="45"/>
      <c r="J33" s="45"/>
      <c r="K33" s="45"/>
      <c r="L33" s="45"/>
      <c r="M33" s="45"/>
    </row>
    <row r="34" spans="1:13" s="18" customFormat="1" ht="12.75" customHeight="1">
      <c r="A34" s="151" t="s">
        <v>364</v>
      </c>
      <c r="B34" s="159">
        <v>190</v>
      </c>
      <c r="C34" s="153">
        <v>250</v>
      </c>
      <c r="D34" s="154"/>
      <c r="E34" s="19">
        <f>C34*D34</f>
        <v>0</v>
      </c>
      <c r="F34" s="20">
        <f>B34*D34</f>
        <v>0</v>
      </c>
      <c r="G34" s="21"/>
      <c r="I34" s="45"/>
      <c r="J34" s="45"/>
      <c r="K34" s="45"/>
      <c r="L34" s="45"/>
      <c r="M34" s="45"/>
    </row>
    <row r="35" spans="1:13" s="18" customFormat="1" ht="12.75" customHeight="1">
      <c r="A35" s="155" t="s">
        <v>365</v>
      </c>
      <c r="B35" s="156">
        <v>150</v>
      </c>
      <c r="C35" s="153">
        <v>200</v>
      </c>
      <c r="D35" s="154"/>
      <c r="E35" s="19">
        <f>C35*D35</f>
        <v>0</v>
      </c>
      <c r="F35" s="20">
        <f>B35*D35</f>
        <v>0</v>
      </c>
      <c r="G35" s="21"/>
      <c r="I35" s="45"/>
      <c r="J35" s="45"/>
      <c r="K35" s="45"/>
      <c r="L35" s="45"/>
      <c r="M35" s="45"/>
    </row>
    <row r="36" spans="1:13" s="18" customFormat="1" ht="12.75" customHeight="1">
      <c r="A36" s="155" t="s">
        <v>366</v>
      </c>
      <c r="B36" s="156">
        <v>150</v>
      </c>
      <c r="C36" s="153">
        <v>250</v>
      </c>
      <c r="D36" s="154"/>
      <c r="E36" s="19">
        <f>C36*D36</f>
        <v>0</v>
      </c>
      <c r="F36" s="20">
        <f>B36*D36</f>
        <v>0</v>
      </c>
      <c r="G36" s="21"/>
      <c r="I36" s="45"/>
      <c r="J36" s="45"/>
      <c r="K36" s="45"/>
      <c r="L36" s="45"/>
      <c r="M36" s="45"/>
    </row>
    <row r="37" spans="1:13" s="18" customFormat="1" ht="12.75" customHeight="1">
      <c r="A37" s="245" t="s">
        <v>367</v>
      </c>
      <c r="B37" s="245"/>
      <c r="C37" s="245"/>
      <c r="D37" s="245"/>
      <c r="E37" s="245"/>
      <c r="F37" s="245"/>
      <c r="G37" s="245"/>
      <c r="I37" s="45"/>
      <c r="J37" s="45"/>
      <c r="K37" s="45"/>
      <c r="L37" s="45"/>
      <c r="M37" s="45"/>
    </row>
    <row r="38" spans="1:18" s="18" customFormat="1" ht="12.75" customHeight="1">
      <c r="A38" s="151" t="s">
        <v>368</v>
      </c>
      <c r="B38" s="152">
        <v>190</v>
      </c>
      <c r="C38" s="153">
        <v>250</v>
      </c>
      <c r="D38" s="154"/>
      <c r="E38" s="19">
        <f>C38*D38</f>
        <v>0</v>
      </c>
      <c r="F38" s="20">
        <f>B38*D38</f>
        <v>0</v>
      </c>
      <c r="G38" s="21"/>
      <c r="I38" s="45"/>
      <c r="J38" s="45"/>
      <c r="K38" s="45"/>
      <c r="L38" s="45"/>
      <c r="M38" s="45"/>
      <c r="R38" s="18" t="s">
        <v>113</v>
      </c>
    </row>
    <row r="39" spans="1:13" s="18" customFormat="1" ht="12.75" customHeight="1">
      <c r="A39" s="151" t="s">
        <v>369</v>
      </c>
      <c r="B39" s="152">
        <v>190</v>
      </c>
      <c r="C39" s="157">
        <v>450</v>
      </c>
      <c r="D39" s="158"/>
      <c r="E39" s="19">
        <f>C39*D39</f>
        <v>0</v>
      </c>
      <c r="F39" s="20">
        <f>B39*D39</f>
        <v>0</v>
      </c>
      <c r="G39" s="21"/>
      <c r="I39" s="45"/>
      <c r="J39" s="45"/>
      <c r="K39" s="45"/>
      <c r="L39" s="45"/>
      <c r="M39" s="45"/>
    </row>
    <row r="40" spans="1:13" s="18" customFormat="1" ht="12.75" customHeight="1">
      <c r="A40" s="151" t="s">
        <v>370</v>
      </c>
      <c r="B40" s="152">
        <v>190</v>
      </c>
      <c r="C40" s="160">
        <v>450</v>
      </c>
      <c r="D40" s="161"/>
      <c r="E40" s="162">
        <f>C40*D40</f>
        <v>0</v>
      </c>
      <c r="F40" s="163">
        <f>B40*D40</f>
        <v>0</v>
      </c>
      <c r="G40" s="21"/>
      <c r="I40" s="45"/>
      <c r="J40" s="45"/>
      <c r="K40" s="45"/>
      <c r="L40" s="45"/>
      <c r="M40" s="45"/>
    </row>
    <row r="41" spans="1:13" s="18" customFormat="1" ht="12.75" customHeight="1">
      <c r="A41" s="151" t="s">
        <v>371</v>
      </c>
      <c r="B41" s="152">
        <v>190</v>
      </c>
      <c r="C41" s="160">
        <v>250</v>
      </c>
      <c r="D41" s="161"/>
      <c r="E41" s="162">
        <f aca="true" t="shared" si="4" ref="E41:E50">C41*D41</f>
        <v>0</v>
      </c>
      <c r="F41" s="163">
        <f aca="true" t="shared" si="5" ref="F41:F50">B41*D41</f>
        <v>0</v>
      </c>
      <c r="G41" s="21"/>
      <c r="I41" s="45"/>
      <c r="J41" s="45"/>
      <c r="K41" s="45"/>
      <c r="L41" s="45"/>
      <c r="M41" s="45"/>
    </row>
    <row r="42" spans="1:13" s="18" customFormat="1" ht="12.75" customHeight="1">
      <c r="A42" s="164" t="s">
        <v>372</v>
      </c>
      <c r="B42" s="165">
        <v>270</v>
      </c>
      <c r="C42" s="166">
        <v>360</v>
      </c>
      <c r="D42" s="161"/>
      <c r="E42" s="162">
        <f>C42*D42</f>
        <v>0</v>
      </c>
      <c r="F42" s="163">
        <f>B42*D42</f>
        <v>0</v>
      </c>
      <c r="G42" s="21"/>
      <c r="I42" s="45"/>
      <c r="J42" s="45"/>
      <c r="K42" s="45"/>
      <c r="L42" s="45"/>
      <c r="M42" s="45"/>
    </row>
    <row r="43" spans="1:13" s="18" customFormat="1" ht="12.75" customHeight="1">
      <c r="A43" s="151" t="s">
        <v>373</v>
      </c>
      <c r="B43" s="152">
        <v>60</v>
      </c>
      <c r="C43" s="160">
        <v>100</v>
      </c>
      <c r="D43" s="161"/>
      <c r="E43" s="162">
        <f t="shared" si="4"/>
        <v>0</v>
      </c>
      <c r="F43" s="163">
        <f t="shared" si="5"/>
        <v>0</v>
      </c>
      <c r="G43" s="21"/>
      <c r="I43" s="45"/>
      <c r="J43" s="45"/>
      <c r="K43" s="45"/>
      <c r="L43" s="45"/>
      <c r="M43" s="45"/>
    </row>
    <row r="44" spans="1:13" s="18" customFormat="1" ht="12.75" customHeight="1">
      <c r="A44" s="151" t="s">
        <v>374</v>
      </c>
      <c r="B44" s="152">
        <v>60</v>
      </c>
      <c r="C44" s="160">
        <v>80</v>
      </c>
      <c r="D44" s="161"/>
      <c r="E44" s="162">
        <f t="shared" si="4"/>
        <v>0</v>
      </c>
      <c r="F44" s="163">
        <f t="shared" si="5"/>
        <v>0</v>
      </c>
      <c r="G44" s="21"/>
      <c r="I44" s="45"/>
      <c r="J44" s="45"/>
      <c r="K44" s="45"/>
      <c r="L44" s="45"/>
      <c r="M44" s="45"/>
    </row>
    <row r="45" spans="1:13" s="18" customFormat="1" ht="12.75" customHeight="1">
      <c r="A45" s="151" t="s">
        <v>375</v>
      </c>
      <c r="B45" s="152">
        <v>60</v>
      </c>
      <c r="C45" s="160">
        <v>80</v>
      </c>
      <c r="D45" s="161"/>
      <c r="E45" s="162">
        <f t="shared" si="4"/>
        <v>0</v>
      </c>
      <c r="F45" s="163">
        <f t="shared" si="5"/>
        <v>0</v>
      </c>
      <c r="G45" s="21"/>
      <c r="I45" s="45"/>
      <c r="J45" s="45"/>
      <c r="K45" s="45"/>
      <c r="L45" s="45"/>
      <c r="M45" s="45"/>
    </row>
    <row r="46" spans="1:13" s="18" customFormat="1" ht="12.75" customHeight="1">
      <c r="A46" s="151" t="s">
        <v>376</v>
      </c>
      <c r="B46" s="152">
        <v>60</v>
      </c>
      <c r="C46" s="160">
        <v>80</v>
      </c>
      <c r="D46" s="161"/>
      <c r="E46" s="162">
        <f t="shared" si="4"/>
        <v>0</v>
      </c>
      <c r="F46" s="163">
        <f t="shared" si="5"/>
        <v>0</v>
      </c>
      <c r="G46" s="21"/>
      <c r="I46" s="45"/>
      <c r="J46" s="45"/>
      <c r="K46" s="45"/>
      <c r="L46" s="45"/>
      <c r="M46" s="45"/>
    </row>
    <row r="47" spans="1:13" s="18" customFormat="1" ht="12.75" customHeight="1">
      <c r="A47" s="245" t="s">
        <v>377</v>
      </c>
      <c r="B47" s="245"/>
      <c r="C47" s="245"/>
      <c r="D47" s="245"/>
      <c r="E47" s="245"/>
      <c r="F47" s="245"/>
      <c r="G47" s="245"/>
      <c r="I47" s="45"/>
      <c r="J47" s="45"/>
      <c r="K47" s="45"/>
      <c r="L47" s="45"/>
      <c r="M47" s="45"/>
    </row>
    <row r="48" spans="1:13" s="18" customFormat="1" ht="12.75" customHeight="1">
      <c r="A48" s="151" t="s">
        <v>378</v>
      </c>
      <c r="B48" s="152">
        <v>20</v>
      </c>
      <c r="C48" s="160">
        <v>200</v>
      </c>
      <c r="D48" s="161"/>
      <c r="E48" s="162">
        <f t="shared" si="4"/>
        <v>0</v>
      </c>
      <c r="F48" s="163">
        <f t="shared" si="5"/>
        <v>0</v>
      </c>
      <c r="G48" s="21"/>
      <c r="I48" s="45"/>
      <c r="J48" s="45"/>
      <c r="K48" s="45"/>
      <c r="L48" s="45"/>
      <c r="M48" s="45"/>
    </row>
    <row r="49" spans="1:13" s="18" customFormat="1" ht="12.75" customHeight="1">
      <c r="A49" s="151" t="s">
        <v>379</v>
      </c>
      <c r="B49" s="152">
        <v>20</v>
      </c>
      <c r="C49" s="160">
        <v>200</v>
      </c>
      <c r="D49" s="161"/>
      <c r="E49" s="162">
        <f t="shared" si="4"/>
        <v>0</v>
      </c>
      <c r="F49" s="163">
        <f t="shared" si="5"/>
        <v>0</v>
      </c>
      <c r="G49" s="21"/>
      <c r="I49" s="45"/>
      <c r="J49" s="45"/>
      <c r="K49" s="45"/>
      <c r="L49" s="45"/>
      <c r="M49" s="45"/>
    </row>
    <row r="50" spans="1:13" s="18" customFormat="1" ht="12.75" customHeight="1">
      <c r="A50" s="151" t="s">
        <v>380</v>
      </c>
      <c r="B50" s="152">
        <v>65</v>
      </c>
      <c r="C50" s="166">
        <v>200</v>
      </c>
      <c r="D50" s="167"/>
      <c r="E50" s="162">
        <f t="shared" si="4"/>
        <v>0</v>
      </c>
      <c r="F50" s="163">
        <f t="shared" si="5"/>
        <v>0</v>
      </c>
      <c r="G50" s="21"/>
      <c r="I50" s="45"/>
      <c r="J50" s="45"/>
      <c r="K50" s="45"/>
      <c r="L50" s="45"/>
      <c r="M50" s="45"/>
    </row>
    <row r="51" spans="1:8" s="65" customFormat="1" ht="12.75" customHeight="1">
      <c r="A51" s="90" t="s">
        <v>432</v>
      </c>
      <c r="B51" s="92">
        <v>1500</v>
      </c>
      <c r="C51" s="98">
        <v>2000</v>
      </c>
      <c r="D51" s="99"/>
      <c r="E51" s="95">
        <f>C51*D51</f>
        <v>0</v>
      </c>
      <c r="F51" s="96">
        <f>B51*D51</f>
        <v>0</v>
      </c>
      <c r="G51" s="100"/>
      <c r="H51" s="138"/>
    </row>
    <row r="52" spans="1:8" s="65" customFormat="1" ht="12.75" customHeight="1">
      <c r="A52" s="90" t="s">
        <v>84</v>
      </c>
      <c r="B52" s="92">
        <v>1000</v>
      </c>
      <c r="C52" s="98" t="s">
        <v>85</v>
      </c>
      <c r="D52" s="99"/>
      <c r="E52" s="95"/>
      <c r="F52" s="96"/>
      <c r="G52" s="100" t="s">
        <v>276</v>
      </c>
      <c r="H52" s="138"/>
    </row>
    <row r="53" spans="1:8" s="65" customFormat="1" ht="12.75" customHeight="1">
      <c r="A53" s="90" t="s">
        <v>433</v>
      </c>
      <c r="B53" s="92">
        <v>220</v>
      </c>
      <c r="C53" s="98" t="s">
        <v>85</v>
      </c>
      <c r="D53" s="99"/>
      <c r="E53" s="95"/>
      <c r="F53" s="96"/>
      <c r="G53" s="100" t="s">
        <v>277</v>
      </c>
      <c r="H53" s="138"/>
    </row>
    <row r="54" spans="1:13" s="18" customFormat="1" ht="12.75" customHeight="1">
      <c r="A54" s="246" t="s">
        <v>90</v>
      </c>
      <c r="B54" s="247"/>
      <c r="C54" s="247"/>
      <c r="D54" s="247"/>
      <c r="E54" s="247"/>
      <c r="F54" s="247"/>
      <c r="G54" s="248"/>
      <c r="I54" s="45"/>
      <c r="J54" s="45"/>
      <c r="K54" s="45"/>
      <c r="L54" s="45"/>
      <c r="M54" s="45"/>
    </row>
    <row r="55" spans="1:13" s="18" customFormat="1" ht="12.75" customHeight="1">
      <c r="A55" s="168" t="s">
        <v>381</v>
      </c>
      <c r="B55" s="169">
        <v>250</v>
      </c>
      <c r="C55" s="170">
        <v>2500</v>
      </c>
      <c r="D55" s="158"/>
      <c r="E55" s="19">
        <f>C55*D55</f>
        <v>0</v>
      </c>
      <c r="F55" s="20">
        <f>B55*D55</f>
        <v>0</v>
      </c>
      <c r="G55" s="21"/>
      <c r="I55" s="45"/>
      <c r="J55" s="45"/>
      <c r="K55" s="45"/>
      <c r="L55" s="45"/>
      <c r="M55" s="45"/>
    </row>
    <row r="56" spans="1:13" s="18" customFormat="1" ht="12.75" customHeight="1">
      <c r="A56" s="168" t="s">
        <v>382</v>
      </c>
      <c r="B56" s="26">
        <v>180</v>
      </c>
      <c r="C56" s="171">
        <v>2100</v>
      </c>
      <c r="D56" s="158"/>
      <c r="E56" s="19">
        <f>C56*D56</f>
        <v>0</v>
      </c>
      <c r="F56" s="20">
        <f>B56*D56</f>
        <v>0</v>
      </c>
      <c r="G56" s="21"/>
      <c r="I56" s="45"/>
      <c r="J56" s="45"/>
      <c r="K56" s="45"/>
      <c r="L56" s="45"/>
      <c r="M56" s="45"/>
    </row>
    <row r="57" spans="1:13" s="18" customFormat="1" ht="12.75" customHeight="1">
      <c r="A57" s="168" t="s">
        <v>383</v>
      </c>
      <c r="B57" s="26">
        <v>100</v>
      </c>
      <c r="C57" s="171">
        <v>280</v>
      </c>
      <c r="D57" s="158"/>
      <c r="E57" s="19">
        <f>C57*D57</f>
        <v>0</v>
      </c>
      <c r="F57" s="20">
        <f>B57*D57</f>
        <v>0</v>
      </c>
      <c r="G57" s="21"/>
      <c r="I57" s="45"/>
      <c r="J57" s="45"/>
      <c r="K57" s="45"/>
      <c r="L57" s="45"/>
      <c r="M57" s="45"/>
    </row>
    <row r="58" spans="1:13" s="18" customFormat="1" ht="12.75" customHeight="1">
      <c r="A58" s="168" t="s">
        <v>384</v>
      </c>
      <c r="B58" s="26" t="s">
        <v>385</v>
      </c>
      <c r="C58" s="171">
        <v>12000</v>
      </c>
      <c r="D58" s="158"/>
      <c r="E58" s="19">
        <f>C58*D58</f>
        <v>0</v>
      </c>
      <c r="F58" s="20"/>
      <c r="G58" s="21"/>
      <c r="I58" s="45"/>
      <c r="J58" s="45"/>
      <c r="K58" s="45"/>
      <c r="L58" s="45"/>
      <c r="M58" s="45"/>
    </row>
    <row r="59" spans="1:16" s="18" customFormat="1" ht="12.75" customHeight="1">
      <c r="A59" s="249" t="s">
        <v>386</v>
      </c>
      <c r="B59" s="249"/>
      <c r="C59" s="249"/>
      <c r="D59" s="249"/>
      <c r="E59" s="249"/>
      <c r="F59" s="249"/>
      <c r="G59" s="249"/>
      <c r="O59" s="27"/>
      <c r="P59" s="27"/>
    </row>
    <row r="60" spans="1:16" s="18" customFormat="1" ht="12.75" customHeight="1">
      <c r="A60" s="245" t="s">
        <v>102</v>
      </c>
      <c r="B60" s="245"/>
      <c r="C60" s="245"/>
      <c r="D60" s="245"/>
      <c r="E60" s="245"/>
      <c r="F60" s="245"/>
      <c r="G60" s="245"/>
      <c r="O60" s="27"/>
      <c r="P60" s="27"/>
    </row>
    <row r="61" spans="1:16" s="18" customFormat="1" ht="12.75" customHeight="1">
      <c r="A61" s="117" t="s">
        <v>275</v>
      </c>
      <c r="B61" s="111">
        <v>260</v>
      </c>
      <c r="C61" s="105">
        <v>140</v>
      </c>
      <c r="D61" s="88"/>
      <c r="E61" s="83">
        <f aca="true" t="shared" si="6" ref="E61:E75">C61*D61</f>
        <v>0</v>
      </c>
      <c r="F61" s="84">
        <f aca="true" t="shared" si="7" ref="F61:F75">B61*D61</f>
        <v>0</v>
      </c>
      <c r="G61" s="21"/>
      <c r="O61" s="27"/>
      <c r="P61" s="27"/>
    </row>
    <row r="62" spans="1:16" s="18" customFormat="1" ht="12.75" customHeight="1">
      <c r="A62" s="117" t="s">
        <v>103</v>
      </c>
      <c r="B62" s="118">
        <v>600</v>
      </c>
      <c r="C62" s="105">
        <v>100</v>
      </c>
      <c r="D62" s="88"/>
      <c r="E62" s="83">
        <f t="shared" si="6"/>
        <v>0</v>
      </c>
      <c r="F62" s="84">
        <f t="shared" si="7"/>
        <v>0</v>
      </c>
      <c r="G62" s="21"/>
      <c r="O62" s="27"/>
      <c r="P62" s="27"/>
    </row>
    <row r="63" spans="1:16" s="18" customFormat="1" ht="12.75" customHeight="1">
      <c r="A63" s="117" t="s">
        <v>104</v>
      </c>
      <c r="B63" s="118">
        <v>330</v>
      </c>
      <c r="C63" s="105">
        <v>220</v>
      </c>
      <c r="D63" s="88"/>
      <c r="E63" s="83">
        <f t="shared" si="6"/>
        <v>0</v>
      </c>
      <c r="F63" s="84">
        <f t="shared" si="7"/>
        <v>0</v>
      </c>
      <c r="G63" s="21"/>
      <c r="O63" s="27"/>
      <c r="P63" s="27"/>
    </row>
    <row r="64" spans="1:16" s="18" customFormat="1" ht="12.75" customHeight="1">
      <c r="A64" s="117" t="s">
        <v>105</v>
      </c>
      <c r="B64" s="118">
        <v>250</v>
      </c>
      <c r="C64" s="105">
        <v>200</v>
      </c>
      <c r="D64" s="88"/>
      <c r="E64" s="83">
        <f t="shared" si="6"/>
        <v>0</v>
      </c>
      <c r="F64" s="84">
        <f t="shared" si="7"/>
        <v>0</v>
      </c>
      <c r="G64" s="21"/>
      <c r="O64" s="27"/>
      <c r="P64" s="27"/>
    </row>
    <row r="65" spans="1:16" s="18" customFormat="1" ht="12.75" customHeight="1">
      <c r="A65" s="117" t="s">
        <v>106</v>
      </c>
      <c r="B65" s="118">
        <v>330</v>
      </c>
      <c r="C65" s="105">
        <v>200</v>
      </c>
      <c r="D65" s="88"/>
      <c r="E65" s="83">
        <f t="shared" si="6"/>
        <v>0</v>
      </c>
      <c r="F65" s="84">
        <f t="shared" si="7"/>
        <v>0</v>
      </c>
      <c r="G65" s="21"/>
      <c r="O65" s="27"/>
      <c r="P65" s="27"/>
    </row>
    <row r="66" spans="1:16" s="18" customFormat="1" ht="12.75" customHeight="1">
      <c r="A66" s="117" t="s">
        <v>107</v>
      </c>
      <c r="B66" s="118">
        <v>250</v>
      </c>
      <c r="C66" s="105">
        <v>250</v>
      </c>
      <c r="D66" s="82"/>
      <c r="E66" s="83">
        <f t="shared" si="6"/>
        <v>0</v>
      </c>
      <c r="F66" s="84">
        <f t="shared" si="7"/>
        <v>0</v>
      </c>
      <c r="G66" s="21"/>
      <c r="O66" s="27"/>
      <c r="P66" s="27"/>
    </row>
    <row r="67" spans="1:16" s="18" customFormat="1" ht="12.75" customHeight="1">
      <c r="A67" s="102" t="s">
        <v>108</v>
      </c>
      <c r="B67" s="118">
        <v>250</v>
      </c>
      <c r="C67" s="105">
        <v>160</v>
      </c>
      <c r="D67" s="82"/>
      <c r="E67" s="83">
        <f t="shared" si="6"/>
        <v>0</v>
      </c>
      <c r="F67" s="84">
        <f t="shared" si="7"/>
        <v>0</v>
      </c>
      <c r="G67" s="21"/>
      <c r="O67" s="27"/>
      <c r="P67" s="27"/>
    </row>
    <row r="68" spans="1:16" s="18" customFormat="1" ht="12.75" customHeight="1">
      <c r="A68" s="102" t="s">
        <v>109</v>
      </c>
      <c r="B68" s="118">
        <v>1000</v>
      </c>
      <c r="C68" s="105">
        <v>350</v>
      </c>
      <c r="D68" s="82"/>
      <c r="E68" s="83">
        <f t="shared" si="6"/>
        <v>0</v>
      </c>
      <c r="F68" s="84">
        <f t="shared" si="7"/>
        <v>0</v>
      </c>
      <c r="G68" s="21"/>
      <c r="O68" s="27"/>
      <c r="P68" s="27"/>
    </row>
    <row r="69" spans="1:16" s="18" customFormat="1" ht="12.75" customHeight="1">
      <c r="A69" s="102" t="s">
        <v>110</v>
      </c>
      <c r="B69" s="118">
        <v>1000</v>
      </c>
      <c r="C69" s="105">
        <v>450</v>
      </c>
      <c r="D69" s="82"/>
      <c r="E69" s="83">
        <f t="shared" si="6"/>
        <v>0</v>
      </c>
      <c r="F69" s="84">
        <f t="shared" si="7"/>
        <v>0</v>
      </c>
      <c r="G69" s="21"/>
      <c r="O69" s="27"/>
      <c r="P69" s="27"/>
    </row>
    <row r="70" spans="1:16" s="18" customFormat="1" ht="12.75" customHeight="1">
      <c r="A70" s="102" t="s">
        <v>494</v>
      </c>
      <c r="B70" s="118">
        <v>1000</v>
      </c>
      <c r="C70" s="105">
        <v>700</v>
      </c>
      <c r="D70" s="82"/>
      <c r="E70" s="83">
        <f t="shared" si="6"/>
        <v>0</v>
      </c>
      <c r="F70" s="84">
        <f t="shared" si="7"/>
        <v>0</v>
      </c>
      <c r="G70" s="21"/>
      <c r="O70" s="27"/>
      <c r="P70" s="27"/>
    </row>
    <row r="71" spans="1:16" s="18" customFormat="1" ht="12.75" customHeight="1">
      <c r="A71" s="102" t="s">
        <v>111</v>
      </c>
      <c r="B71" s="118">
        <v>1000</v>
      </c>
      <c r="C71" s="105">
        <v>800</v>
      </c>
      <c r="D71" s="82"/>
      <c r="E71" s="83">
        <f t="shared" si="6"/>
        <v>0</v>
      </c>
      <c r="F71" s="84">
        <f t="shared" si="7"/>
        <v>0</v>
      </c>
      <c r="G71" s="21"/>
      <c r="O71" s="27"/>
      <c r="P71" s="27"/>
    </row>
    <row r="72" spans="1:17" s="18" customFormat="1" ht="12.75" customHeight="1">
      <c r="A72" s="102" t="s">
        <v>112</v>
      </c>
      <c r="B72" s="118">
        <v>1000</v>
      </c>
      <c r="C72" s="105">
        <v>600</v>
      </c>
      <c r="D72" s="82"/>
      <c r="E72" s="83">
        <f t="shared" si="6"/>
        <v>0</v>
      </c>
      <c r="F72" s="84">
        <f t="shared" si="7"/>
        <v>0</v>
      </c>
      <c r="G72" s="21"/>
      <c r="O72" s="27"/>
      <c r="P72" s="27"/>
      <c r="Q72" s="18" t="s">
        <v>113</v>
      </c>
    </row>
    <row r="73" spans="1:16" s="18" customFormat="1" ht="12.75" customHeight="1">
      <c r="A73" s="79" t="s">
        <v>114</v>
      </c>
      <c r="B73" s="80">
        <v>200</v>
      </c>
      <c r="C73" s="93">
        <v>100</v>
      </c>
      <c r="D73" s="82"/>
      <c r="E73" s="83">
        <f t="shared" si="6"/>
        <v>0</v>
      </c>
      <c r="F73" s="84">
        <f t="shared" si="7"/>
        <v>0</v>
      </c>
      <c r="G73" s="21"/>
      <c r="O73" s="27"/>
      <c r="P73" s="27"/>
    </row>
    <row r="74" spans="1:16" s="18" customFormat="1" ht="12.75" customHeight="1">
      <c r="A74" s="90" t="s">
        <v>115</v>
      </c>
      <c r="B74" s="97">
        <v>800</v>
      </c>
      <c r="C74" s="98">
        <v>250</v>
      </c>
      <c r="D74" s="99"/>
      <c r="E74" s="83">
        <f t="shared" si="6"/>
        <v>0</v>
      </c>
      <c r="F74" s="84">
        <f t="shared" si="7"/>
        <v>0</v>
      </c>
      <c r="G74" s="21"/>
      <c r="O74" s="27"/>
      <c r="P74" s="27"/>
    </row>
    <row r="75" spans="1:16" s="18" customFormat="1" ht="12.75" customHeight="1">
      <c r="A75" s="79" t="s">
        <v>116</v>
      </c>
      <c r="B75" s="80">
        <v>150</v>
      </c>
      <c r="C75" s="93">
        <v>150</v>
      </c>
      <c r="D75" s="82"/>
      <c r="E75" s="83">
        <f t="shared" si="6"/>
        <v>0</v>
      </c>
      <c r="F75" s="84">
        <f t="shared" si="7"/>
        <v>0</v>
      </c>
      <c r="G75" s="21"/>
      <c r="O75" s="27"/>
      <c r="P75" s="27"/>
    </row>
    <row r="76" spans="1:13" s="18" customFormat="1" ht="12.75" customHeight="1">
      <c r="A76" s="250" t="s">
        <v>117</v>
      </c>
      <c r="B76" s="251"/>
      <c r="C76" s="251"/>
      <c r="D76" s="252"/>
      <c r="E76" s="29">
        <f>SUM(E12:E75)</f>
        <v>0</v>
      </c>
      <c r="F76" s="30">
        <f>SUM(F12:F75)</f>
        <v>0</v>
      </c>
      <c r="G76" s="253"/>
      <c r="I76" s="45"/>
      <c r="J76" s="45"/>
      <c r="K76" s="45"/>
      <c r="L76" s="45"/>
      <c r="M76" s="45"/>
    </row>
    <row r="77" spans="1:13" s="33" customFormat="1" ht="12.75" customHeight="1">
      <c r="A77" s="254" t="s">
        <v>387</v>
      </c>
      <c r="B77" s="255"/>
      <c r="C77" s="256"/>
      <c r="D77" s="31">
        <f>G6</f>
        <v>0</v>
      </c>
      <c r="E77" s="32" t="e">
        <f>ROUND(E76/D77,2)</f>
        <v>#DIV/0!</v>
      </c>
      <c r="F77" s="31" t="e">
        <f>F76/D77</f>
        <v>#DIV/0!</v>
      </c>
      <c r="G77" s="253"/>
      <c r="I77" s="173"/>
      <c r="J77" s="173"/>
      <c r="K77" s="173"/>
      <c r="L77" s="173"/>
      <c r="M77" s="173"/>
    </row>
    <row r="78" spans="1:13" s="18" customFormat="1" ht="12.75" customHeight="1">
      <c r="A78" s="250" t="s">
        <v>119</v>
      </c>
      <c r="B78" s="251"/>
      <c r="C78" s="252"/>
      <c r="D78" s="176">
        <v>0.15</v>
      </c>
      <c r="E78" s="29">
        <f>D78*E76</f>
        <v>0</v>
      </c>
      <c r="F78" s="30" t="s">
        <v>120</v>
      </c>
      <c r="G78" s="253"/>
      <c r="I78" s="45"/>
      <c r="J78" s="45"/>
      <c r="K78" s="45"/>
      <c r="L78" s="45"/>
      <c r="M78" s="45"/>
    </row>
    <row r="79" spans="1:13" s="18" customFormat="1" ht="12.75" customHeight="1">
      <c r="A79" s="250" t="s">
        <v>121</v>
      </c>
      <c r="B79" s="251"/>
      <c r="C79" s="252"/>
      <c r="D79" s="174">
        <v>0</v>
      </c>
      <c r="E79" s="29">
        <f>D79*450</f>
        <v>0</v>
      </c>
      <c r="F79" s="30" t="s">
        <v>120</v>
      </c>
      <c r="G79" s="253"/>
      <c r="I79" s="45"/>
      <c r="J79" s="45"/>
      <c r="K79" s="45"/>
      <c r="L79" s="45"/>
      <c r="M79" s="45"/>
    </row>
    <row r="80" spans="1:13" s="18" customFormat="1" ht="12.75" customHeight="1">
      <c r="A80" s="243" t="s">
        <v>213</v>
      </c>
      <c r="B80" s="243"/>
      <c r="C80" s="243"/>
      <c r="D80" s="243"/>
      <c r="E80" s="35">
        <f>E76+E78+E79</f>
        <v>0</v>
      </c>
      <c r="F80" s="36" t="s">
        <v>120</v>
      </c>
      <c r="G80" s="253"/>
      <c r="I80" s="45"/>
      <c r="J80" s="45"/>
      <c r="K80" s="45"/>
      <c r="L80" s="45"/>
      <c r="M80" s="45"/>
    </row>
    <row r="82" spans="1:15" ht="12.75">
      <c r="A82" s="175" t="s">
        <v>129</v>
      </c>
      <c r="B82" s="38"/>
      <c r="D82" s="244" t="s">
        <v>130</v>
      </c>
      <c r="E82" s="244"/>
      <c r="F82" s="244"/>
      <c r="G82" s="244"/>
      <c r="I82" s="5"/>
      <c r="J82" s="5"/>
      <c r="K82" s="5"/>
      <c r="L82" s="5"/>
      <c r="M82" s="5"/>
      <c r="O82" s="27"/>
    </row>
    <row r="83" spans="1:15" ht="12.75">
      <c r="A83" s="1" t="s">
        <v>131</v>
      </c>
      <c r="I83" s="5"/>
      <c r="J83" s="5"/>
      <c r="K83" s="5"/>
      <c r="L83" s="5"/>
      <c r="M83" s="5"/>
      <c r="O83" s="27"/>
    </row>
  </sheetData>
  <sheetProtection/>
  <mergeCells count="23">
    <mergeCell ref="A1:G1"/>
    <mergeCell ref="I1:M5"/>
    <mergeCell ref="A3:G3"/>
    <mergeCell ref="E5:F5"/>
    <mergeCell ref="C6:F6"/>
    <mergeCell ref="C7:F7"/>
    <mergeCell ref="A79:C79"/>
    <mergeCell ref="C8:F8"/>
    <mergeCell ref="A11:G11"/>
    <mergeCell ref="A15:G15"/>
    <mergeCell ref="A22:G22"/>
    <mergeCell ref="A31:G31"/>
    <mergeCell ref="A37:G37"/>
    <mergeCell ref="A80:D80"/>
    <mergeCell ref="D82:G82"/>
    <mergeCell ref="A47:G47"/>
    <mergeCell ref="A54:G54"/>
    <mergeCell ref="A59:G59"/>
    <mergeCell ref="A60:G60"/>
    <mergeCell ref="A76:D76"/>
    <mergeCell ref="G76:G80"/>
    <mergeCell ref="A77:C77"/>
    <mergeCell ref="A78:C78"/>
  </mergeCells>
  <conditionalFormatting sqref="E16:F21 E23:F30 E32:F34 E38:F41 E48:F49">
    <cfRule type="cellIs" priority="9" dxfId="97" operator="equal" stopIfTrue="1">
      <formula>0</formula>
    </cfRule>
  </conditionalFormatting>
  <conditionalFormatting sqref="E35:E36 F36">
    <cfRule type="cellIs" priority="11" dxfId="97" operator="equal" stopIfTrue="1">
      <formula>0</formula>
    </cfRule>
  </conditionalFormatting>
  <conditionalFormatting sqref="F35">
    <cfRule type="cellIs" priority="12" dxfId="97" operator="equal" stopIfTrue="1">
      <formula>0</formula>
    </cfRule>
  </conditionalFormatting>
  <conditionalFormatting sqref="E43:F43">
    <cfRule type="cellIs" priority="14" dxfId="97" operator="equal" stopIfTrue="1">
      <formula>0</formula>
    </cfRule>
  </conditionalFormatting>
  <conditionalFormatting sqref="E44:F45">
    <cfRule type="cellIs" priority="15" dxfId="97" operator="equal" stopIfTrue="1">
      <formula>0</formula>
    </cfRule>
  </conditionalFormatting>
  <conditionalFormatting sqref="E46:F46">
    <cfRule type="cellIs" priority="16" dxfId="97" operator="equal" stopIfTrue="1">
      <formula>0</formula>
    </cfRule>
  </conditionalFormatting>
  <conditionalFormatting sqref="E50:F50">
    <cfRule type="cellIs" priority="17" dxfId="97" operator="equal" stopIfTrue="1">
      <formula>0</formula>
    </cfRule>
  </conditionalFormatting>
  <conditionalFormatting sqref="E55:F56">
    <cfRule type="cellIs" priority="18" dxfId="97" operator="equal" stopIfTrue="1">
      <formula>0</formula>
    </cfRule>
  </conditionalFormatting>
  <conditionalFormatting sqref="E57:F58">
    <cfRule type="cellIs" priority="19" dxfId="97" operator="equal" stopIfTrue="1">
      <formula>0</formula>
    </cfRule>
  </conditionalFormatting>
  <conditionalFormatting sqref="E42:F42">
    <cfRule type="cellIs" priority="20" dxfId="97" operator="equal" stopIfTrue="1">
      <formula>0</formula>
    </cfRule>
  </conditionalFormatting>
  <conditionalFormatting sqref="E61:F69 E71:F75">
    <cfRule type="cellIs" priority="6" dxfId="97" operator="equal" stopIfTrue="1">
      <formula>0</formula>
    </cfRule>
  </conditionalFormatting>
  <conditionalFormatting sqref="E13:F13">
    <cfRule type="cellIs" priority="3" dxfId="97" operator="equal" stopIfTrue="1">
      <formula>0</formula>
    </cfRule>
  </conditionalFormatting>
  <conditionalFormatting sqref="E12:F12">
    <cfRule type="cellIs" priority="4" dxfId="97" operator="equal" stopIfTrue="1">
      <formula>0</formula>
    </cfRule>
  </conditionalFormatting>
  <conditionalFormatting sqref="E14:F14">
    <cfRule type="cellIs" priority="5" dxfId="97" operator="equal" stopIfTrue="1">
      <formula>0</formula>
    </cfRule>
  </conditionalFormatting>
  <conditionalFormatting sqref="E51:F53">
    <cfRule type="cellIs" priority="2" dxfId="97" operator="equal" stopIfTrue="1">
      <formula>0</formula>
    </cfRule>
  </conditionalFormatting>
  <conditionalFormatting sqref="E70:F70">
    <cfRule type="cellIs" priority="1" dxfId="97" operator="equal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54.57421875" style="0" customWidth="1"/>
    <col min="2" max="2" width="13.5742187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9.57421875" style="0" customWidth="1"/>
  </cols>
  <sheetData>
    <row r="1" spans="1:6" s="6" customFormat="1" ht="12.75" customHeight="1">
      <c r="A1" s="244" t="s">
        <v>0</v>
      </c>
      <c r="B1" s="244"/>
      <c r="C1" s="244"/>
      <c r="D1" s="244"/>
      <c r="E1" s="244"/>
      <c r="F1" s="244"/>
    </row>
    <row r="2" spans="1:5" s="5" customFormat="1" ht="12.75" customHeight="1">
      <c r="A2" s="1"/>
      <c r="B2" s="2"/>
      <c r="C2" s="3"/>
      <c r="D2" s="4"/>
      <c r="E2" s="4"/>
    </row>
    <row r="3" spans="1:6" s="5" customFormat="1" ht="26.25">
      <c r="A3" s="258" t="s">
        <v>404</v>
      </c>
      <c r="B3" s="258"/>
      <c r="C3" s="258"/>
      <c r="D3" s="258"/>
      <c r="E3" s="258"/>
      <c r="F3" s="258"/>
    </row>
    <row r="4" spans="1:5" s="5" customFormat="1" ht="12.75" customHeight="1">
      <c r="A4" s="1"/>
      <c r="B4" s="2"/>
      <c r="C4" s="3"/>
      <c r="D4" s="4"/>
      <c r="E4" s="4"/>
    </row>
    <row r="5" spans="1:6" s="11" customFormat="1" ht="18.75" customHeight="1">
      <c r="A5" s="262"/>
      <c r="B5" s="141" t="s">
        <v>3</v>
      </c>
      <c r="C5" s="142"/>
      <c r="D5" s="143" t="s">
        <v>4</v>
      </c>
      <c r="E5" s="143"/>
      <c r="F5" s="144" t="s">
        <v>5</v>
      </c>
    </row>
    <row r="6" spans="1:6" s="11" customFormat="1" ht="18.75" customHeight="1">
      <c r="A6" s="262"/>
      <c r="B6" s="141" t="s">
        <v>6</v>
      </c>
      <c r="C6" s="259"/>
      <c r="D6" s="259"/>
      <c r="E6" s="259"/>
      <c r="F6" s="190"/>
    </row>
    <row r="7" spans="1:6" s="11" customFormat="1" ht="18.75" customHeight="1">
      <c r="A7" s="262"/>
      <c r="B7" s="141" t="s">
        <v>7</v>
      </c>
      <c r="C7" s="259"/>
      <c r="D7" s="259"/>
      <c r="E7" s="259"/>
      <c r="F7" s="144" t="s">
        <v>8</v>
      </c>
    </row>
    <row r="8" spans="1:6" s="11" customFormat="1" ht="18.75" customHeight="1">
      <c r="A8" s="262"/>
      <c r="B8" s="141" t="s">
        <v>9</v>
      </c>
      <c r="C8" s="257"/>
      <c r="D8" s="257"/>
      <c r="E8" s="257"/>
      <c r="F8" s="191"/>
    </row>
    <row r="9" spans="1:5" s="5" customFormat="1" ht="12.75">
      <c r="A9" s="1"/>
      <c r="B9" s="12"/>
      <c r="C9" s="13"/>
      <c r="D9" s="4"/>
      <c r="E9" s="4"/>
    </row>
    <row r="11" spans="1:6" s="5" customFormat="1" ht="12.75" customHeight="1">
      <c r="A11" s="192" t="s">
        <v>11</v>
      </c>
      <c r="B11" s="193" t="s">
        <v>12</v>
      </c>
      <c r="C11" s="194" t="s">
        <v>13</v>
      </c>
      <c r="D11" s="195" t="s">
        <v>14</v>
      </c>
      <c r="E11" s="195" t="s">
        <v>15</v>
      </c>
      <c r="F11" s="195" t="s">
        <v>17</v>
      </c>
    </row>
    <row r="12" spans="1:6" s="18" customFormat="1" ht="12.75" customHeight="1">
      <c r="A12" s="155" t="s">
        <v>405</v>
      </c>
      <c r="B12" s="156">
        <v>120</v>
      </c>
      <c r="C12" s="196">
        <v>170</v>
      </c>
      <c r="D12" s="154"/>
      <c r="E12" s="19">
        <f>D12*C12</f>
        <v>0</v>
      </c>
      <c r="F12" s="21"/>
    </row>
    <row r="13" spans="1:6" s="18" customFormat="1" ht="12.75" customHeight="1">
      <c r="A13" s="155" t="s">
        <v>406</v>
      </c>
      <c r="B13" s="156">
        <v>450</v>
      </c>
      <c r="C13" s="196">
        <v>390</v>
      </c>
      <c r="D13" s="154"/>
      <c r="E13" s="19">
        <f aca="true" t="shared" si="0" ref="E13:E30">D13*C13</f>
        <v>0</v>
      </c>
      <c r="F13" s="21"/>
    </row>
    <row r="14" spans="1:6" s="18" customFormat="1" ht="12.75" customHeight="1">
      <c r="A14" s="155" t="s">
        <v>407</v>
      </c>
      <c r="B14" s="156">
        <v>385</v>
      </c>
      <c r="C14" s="196">
        <v>440</v>
      </c>
      <c r="D14" s="154"/>
      <c r="E14" s="19">
        <f t="shared" si="0"/>
        <v>0</v>
      </c>
      <c r="F14" s="21"/>
    </row>
    <row r="15" spans="1:6" s="18" customFormat="1" ht="12.75" customHeight="1">
      <c r="A15" s="155" t="s">
        <v>408</v>
      </c>
      <c r="B15" s="156">
        <v>400</v>
      </c>
      <c r="C15" s="196">
        <v>580</v>
      </c>
      <c r="D15" s="154"/>
      <c r="E15" s="19">
        <f t="shared" si="0"/>
        <v>0</v>
      </c>
      <c r="F15" s="21"/>
    </row>
    <row r="16" spans="1:6" s="18" customFormat="1" ht="12.75" customHeight="1">
      <c r="A16" s="155" t="s">
        <v>409</v>
      </c>
      <c r="B16" s="156">
        <v>450</v>
      </c>
      <c r="C16" s="196">
        <v>560</v>
      </c>
      <c r="D16" s="154"/>
      <c r="E16" s="19">
        <f t="shared" si="0"/>
        <v>0</v>
      </c>
      <c r="F16" s="21"/>
    </row>
    <row r="17" spans="1:6" s="18" customFormat="1" ht="12.75" customHeight="1">
      <c r="A17" s="155" t="s">
        <v>410</v>
      </c>
      <c r="B17" s="156">
        <v>150</v>
      </c>
      <c r="C17" s="196">
        <v>150</v>
      </c>
      <c r="D17" s="154"/>
      <c r="E17" s="19">
        <f t="shared" si="0"/>
        <v>0</v>
      </c>
      <c r="F17" s="21"/>
    </row>
    <row r="18" spans="1:6" s="18" customFormat="1" ht="12.75" customHeight="1">
      <c r="A18" s="155" t="s">
        <v>411</v>
      </c>
      <c r="B18" s="156" t="s">
        <v>412</v>
      </c>
      <c r="C18" s="196">
        <v>170</v>
      </c>
      <c r="D18" s="154"/>
      <c r="E18" s="19">
        <f t="shared" si="0"/>
        <v>0</v>
      </c>
      <c r="F18" s="21"/>
    </row>
    <row r="19" spans="1:6" s="18" customFormat="1" ht="12.75" customHeight="1">
      <c r="A19" s="155" t="s">
        <v>413</v>
      </c>
      <c r="B19" s="156" t="s">
        <v>412</v>
      </c>
      <c r="C19" s="196">
        <v>280</v>
      </c>
      <c r="D19" s="154"/>
      <c r="E19" s="19">
        <f t="shared" si="0"/>
        <v>0</v>
      </c>
      <c r="F19" s="21"/>
    </row>
    <row r="20" spans="1:6" s="18" customFormat="1" ht="12.75" customHeight="1">
      <c r="A20" s="155" t="s">
        <v>414</v>
      </c>
      <c r="B20" s="156" t="s">
        <v>415</v>
      </c>
      <c r="C20" s="196">
        <v>250</v>
      </c>
      <c r="D20" s="154"/>
      <c r="E20" s="19">
        <f t="shared" si="0"/>
        <v>0</v>
      </c>
      <c r="F20" s="21"/>
    </row>
    <row r="21" spans="1:6" s="18" customFormat="1" ht="12.75" customHeight="1">
      <c r="A21" s="155" t="s">
        <v>416</v>
      </c>
      <c r="B21" s="156" t="s">
        <v>417</v>
      </c>
      <c r="C21" s="196">
        <v>430</v>
      </c>
      <c r="D21" s="154"/>
      <c r="E21" s="19">
        <f t="shared" si="0"/>
        <v>0</v>
      </c>
      <c r="F21" s="21"/>
    </row>
    <row r="22" spans="1:6" s="18" customFormat="1" ht="12.75" customHeight="1">
      <c r="A22" s="155" t="s">
        <v>418</v>
      </c>
      <c r="B22" s="156" t="s">
        <v>412</v>
      </c>
      <c r="C22" s="196">
        <v>460</v>
      </c>
      <c r="D22" s="154"/>
      <c r="E22" s="19">
        <f t="shared" si="0"/>
        <v>0</v>
      </c>
      <c r="F22" s="21"/>
    </row>
    <row r="23" spans="1:6" s="18" customFormat="1" ht="12.75" customHeight="1">
      <c r="A23" s="155" t="s">
        <v>419</v>
      </c>
      <c r="B23" s="156" t="s">
        <v>412</v>
      </c>
      <c r="C23" s="196">
        <v>150</v>
      </c>
      <c r="D23" s="154"/>
      <c r="E23" s="19">
        <f t="shared" si="0"/>
        <v>0</v>
      </c>
      <c r="F23" s="21"/>
    </row>
    <row r="24" spans="1:6" s="18" customFormat="1" ht="12.75" customHeight="1">
      <c r="A24" s="155" t="s">
        <v>420</v>
      </c>
      <c r="B24" s="156" t="s">
        <v>412</v>
      </c>
      <c r="C24" s="196">
        <v>150</v>
      </c>
      <c r="D24" s="154"/>
      <c r="E24" s="19">
        <f t="shared" si="0"/>
        <v>0</v>
      </c>
      <c r="F24" s="21"/>
    </row>
    <row r="25" spans="1:6" s="18" customFormat="1" ht="12.75" customHeight="1">
      <c r="A25" s="155" t="s">
        <v>421</v>
      </c>
      <c r="B25" s="156" t="s">
        <v>422</v>
      </c>
      <c r="C25" s="196">
        <v>190</v>
      </c>
      <c r="D25" s="154"/>
      <c r="E25" s="19">
        <f t="shared" si="0"/>
        <v>0</v>
      </c>
      <c r="F25" s="21"/>
    </row>
    <row r="26" spans="1:6" s="18" customFormat="1" ht="12.75" customHeight="1">
      <c r="A26" s="155" t="s">
        <v>423</v>
      </c>
      <c r="B26" s="156">
        <v>30</v>
      </c>
      <c r="C26" s="196">
        <v>40</v>
      </c>
      <c r="D26" s="154"/>
      <c r="E26" s="19">
        <f t="shared" si="0"/>
        <v>0</v>
      </c>
      <c r="F26" s="21"/>
    </row>
    <row r="27" spans="1:6" s="18" customFormat="1" ht="12.75" customHeight="1">
      <c r="A27" s="155" t="s">
        <v>424</v>
      </c>
      <c r="B27" s="156">
        <v>150</v>
      </c>
      <c r="C27" s="196">
        <v>250</v>
      </c>
      <c r="D27" s="154"/>
      <c r="E27" s="19">
        <f t="shared" si="0"/>
        <v>0</v>
      </c>
      <c r="F27" s="21"/>
    </row>
    <row r="28" spans="1:6" s="18" customFormat="1" ht="12.75" customHeight="1">
      <c r="A28" s="155" t="s">
        <v>425</v>
      </c>
      <c r="B28" s="156">
        <v>100</v>
      </c>
      <c r="C28" s="196">
        <v>80</v>
      </c>
      <c r="D28" s="154"/>
      <c r="E28" s="19">
        <f t="shared" si="0"/>
        <v>0</v>
      </c>
      <c r="F28" s="21"/>
    </row>
    <row r="29" spans="1:6" s="18" customFormat="1" ht="12.75" customHeight="1">
      <c r="A29" s="155" t="s">
        <v>426</v>
      </c>
      <c r="B29" s="156" t="s">
        <v>427</v>
      </c>
      <c r="C29" s="196">
        <v>120</v>
      </c>
      <c r="D29" s="154"/>
      <c r="E29" s="19">
        <f t="shared" si="0"/>
        <v>0</v>
      </c>
      <c r="F29" s="21"/>
    </row>
    <row r="30" spans="1:6" s="18" customFormat="1" ht="12.75" customHeight="1">
      <c r="A30" s="155" t="s">
        <v>428</v>
      </c>
      <c r="B30" s="156">
        <v>200</v>
      </c>
      <c r="C30" s="196">
        <v>80</v>
      </c>
      <c r="D30" s="154"/>
      <c r="E30" s="19">
        <f t="shared" si="0"/>
        <v>0</v>
      </c>
      <c r="F30" s="21"/>
    </row>
    <row r="31" spans="1:16" s="18" customFormat="1" ht="12.75" customHeight="1">
      <c r="A31" s="260" t="s">
        <v>117</v>
      </c>
      <c r="B31" s="260"/>
      <c r="C31" s="260"/>
      <c r="D31" s="260"/>
      <c r="E31" s="29">
        <f>SUM(E12:E30)</f>
        <v>0</v>
      </c>
      <c r="F31" s="30"/>
      <c r="G31"/>
      <c r="O31" s="27"/>
      <c r="P31" s="27"/>
    </row>
    <row r="32" spans="1:15" s="33" customFormat="1" ht="12.75" customHeight="1">
      <c r="A32" s="261" t="s">
        <v>398</v>
      </c>
      <c r="B32" s="261"/>
      <c r="C32" s="261"/>
      <c r="D32" s="31">
        <f>F6</f>
        <v>0</v>
      </c>
      <c r="E32" s="32" t="e">
        <f>E31/D32</f>
        <v>#DIV/0!</v>
      </c>
      <c r="F32" s="31"/>
      <c r="G32"/>
      <c r="O32" s="27"/>
    </row>
    <row r="33" spans="1:15" s="18" customFormat="1" ht="12.75" customHeight="1">
      <c r="A33" s="260" t="s">
        <v>119</v>
      </c>
      <c r="B33" s="260"/>
      <c r="C33" s="260"/>
      <c r="D33" s="176">
        <v>0.15</v>
      </c>
      <c r="E33" s="29">
        <f>E31*D33</f>
        <v>0</v>
      </c>
      <c r="F33" s="30" t="s">
        <v>120</v>
      </c>
      <c r="G33"/>
      <c r="O33" s="27"/>
    </row>
    <row r="34" spans="1:15" s="18" customFormat="1" ht="12.75" customHeight="1">
      <c r="A34" s="243" t="s">
        <v>122</v>
      </c>
      <c r="B34" s="243"/>
      <c r="C34" s="243"/>
      <c r="D34" s="243"/>
      <c r="E34" s="35">
        <f>E31+E33</f>
        <v>0</v>
      </c>
      <c r="F34" s="36" t="s">
        <v>120</v>
      </c>
      <c r="G34"/>
      <c r="O34" s="27"/>
    </row>
  </sheetData>
  <sheetProtection/>
  <mergeCells count="10">
    <mergeCell ref="A31:D31"/>
    <mergeCell ref="A32:C32"/>
    <mergeCell ref="A33:C33"/>
    <mergeCell ref="A34:D34"/>
    <mergeCell ref="A1:F1"/>
    <mergeCell ref="A3:F3"/>
    <mergeCell ref="A5:A8"/>
    <mergeCell ref="C6:E6"/>
    <mergeCell ref="C7:E7"/>
    <mergeCell ref="C8:E8"/>
  </mergeCells>
  <conditionalFormatting sqref="E12:E30">
    <cfRule type="cellIs" priority="1" dxfId="97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zoomScalePageLayoutView="0" workbookViewId="0" topLeftCell="A106">
      <selection activeCell="A68" sqref="A68"/>
    </sheetView>
  </sheetViews>
  <sheetFormatPr defaultColWidth="9.00390625" defaultRowHeight="15"/>
  <cols>
    <col min="1" max="1" width="75.28125" style="1" customWidth="1"/>
    <col min="2" max="2" width="15.00390625" style="2" customWidth="1"/>
    <col min="3" max="3" width="13.421875" style="3" customWidth="1"/>
    <col min="4" max="4" width="12.57421875" style="4" customWidth="1"/>
    <col min="5" max="5" width="13.00390625" style="4" customWidth="1"/>
    <col min="6" max="6" width="12.8515625" style="4" customWidth="1"/>
    <col min="7" max="7" width="44.8515625" style="5" customWidth="1"/>
    <col min="8" max="8" width="10.28125" style="221" customWidth="1"/>
    <col min="9" max="13" width="0" style="150" hidden="1" customWidth="1"/>
    <col min="14" max="16384" width="9.00390625" style="5" customWidth="1"/>
  </cols>
  <sheetData>
    <row r="1" spans="1:13" s="6" customFormat="1" ht="12.75" customHeight="1">
      <c r="A1" s="244" t="s">
        <v>0</v>
      </c>
      <c r="B1" s="244"/>
      <c r="C1" s="244"/>
      <c r="D1" s="244"/>
      <c r="E1" s="244"/>
      <c r="F1" s="244"/>
      <c r="G1" s="244"/>
      <c r="H1" s="220"/>
      <c r="I1" s="237" t="s">
        <v>1</v>
      </c>
      <c r="J1" s="237"/>
      <c r="K1" s="237"/>
      <c r="L1" s="237"/>
      <c r="M1" s="237"/>
    </row>
    <row r="2" spans="9:13" ht="12.75">
      <c r="I2" s="237"/>
      <c r="J2" s="237"/>
      <c r="K2" s="237"/>
      <c r="L2" s="237"/>
      <c r="M2" s="237"/>
    </row>
    <row r="3" spans="1:13" ht="26.25">
      <c r="A3" s="258" t="s">
        <v>452</v>
      </c>
      <c r="B3" s="258"/>
      <c r="C3" s="258"/>
      <c r="D3" s="258"/>
      <c r="E3" s="258"/>
      <c r="F3" s="258"/>
      <c r="G3" s="258"/>
      <c r="I3" s="237"/>
      <c r="J3" s="237"/>
      <c r="K3" s="237"/>
      <c r="L3" s="237"/>
      <c r="M3" s="237"/>
    </row>
    <row r="4" spans="9:13" ht="12.75">
      <c r="I4" s="237"/>
      <c r="J4" s="237"/>
      <c r="K4" s="237"/>
      <c r="L4" s="237"/>
      <c r="M4" s="237"/>
    </row>
    <row r="5" spans="2:13" s="11" customFormat="1" ht="18.75" customHeight="1">
      <c r="B5" s="141" t="s">
        <v>3</v>
      </c>
      <c r="C5" s="142"/>
      <c r="D5" s="143" t="s">
        <v>4</v>
      </c>
      <c r="E5" s="257"/>
      <c r="F5" s="257"/>
      <c r="G5" s="144" t="s">
        <v>5</v>
      </c>
      <c r="H5" s="135"/>
      <c r="I5" s="237"/>
      <c r="J5" s="237"/>
      <c r="K5" s="237"/>
      <c r="L5" s="237"/>
      <c r="M5" s="237"/>
    </row>
    <row r="6" spans="1:13" s="11" customFormat="1" ht="18.75" customHeight="1">
      <c r="A6" s="40"/>
      <c r="B6" s="141" t="s">
        <v>6</v>
      </c>
      <c r="C6" s="259"/>
      <c r="D6" s="259"/>
      <c r="E6" s="259"/>
      <c r="F6" s="259"/>
      <c r="G6" s="146"/>
      <c r="H6" s="135"/>
      <c r="I6" s="147"/>
      <c r="J6" s="147"/>
      <c r="K6" s="147"/>
      <c r="L6" s="147"/>
      <c r="M6" s="147"/>
    </row>
    <row r="7" spans="1:13" s="11" customFormat="1" ht="18.75" customHeight="1">
      <c r="A7" s="40"/>
      <c r="B7" s="141" t="s">
        <v>7</v>
      </c>
      <c r="C7" s="259"/>
      <c r="D7" s="259"/>
      <c r="E7" s="259"/>
      <c r="F7" s="259"/>
      <c r="G7" s="144" t="s">
        <v>8</v>
      </c>
      <c r="H7" s="135"/>
      <c r="I7" s="147"/>
      <c r="J7" s="147"/>
      <c r="K7" s="147"/>
      <c r="L7" s="147"/>
      <c r="M7" s="147"/>
    </row>
    <row r="8" spans="2:13" s="11" customFormat="1" ht="22.5" customHeight="1">
      <c r="B8" s="141" t="s">
        <v>9</v>
      </c>
      <c r="C8" s="257"/>
      <c r="D8" s="257"/>
      <c r="E8" s="257"/>
      <c r="F8" s="257"/>
      <c r="G8" s="148"/>
      <c r="H8" s="135"/>
      <c r="I8" s="149" t="s">
        <v>10</v>
      </c>
      <c r="J8" s="147"/>
      <c r="K8" s="147"/>
      <c r="L8" s="147"/>
      <c r="M8" s="147"/>
    </row>
    <row r="9" spans="2:3" ht="12.75">
      <c r="B9" s="12"/>
      <c r="C9" s="13"/>
    </row>
    <row r="10" spans="1:7" ht="12.75" customHeight="1">
      <c r="A10" s="14" t="s">
        <v>583</v>
      </c>
      <c r="B10" s="15" t="s">
        <v>12</v>
      </c>
      <c r="C10" s="16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</row>
    <row r="11" spans="1:8" ht="12.75" customHeight="1">
      <c r="A11" s="245" t="s">
        <v>435</v>
      </c>
      <c r="B11" s="245"/>
      <c r="C11" s="245"/>
      <c r="D11" s="245"/>
      <c r="E11" s="245"/>
      <c r="F11" s="245"/>
      <c r="G11" s="245"/>
      <c r="H11" s="221" t="s">
        <v>588</v>
      </c>
    </row>
    <row r="12" spans="1:8" s="65" customFormat="1" ht="12.75" customHeight="1">
      <c r="A12" s="90" t="s">
        <v>436</v>
      </c>
      <c r="B12" s="92">
        <v>40</v>
      </c>
      <c r="C12" s="98">
        <v>350</v>
      </c>
      <c r="D12" s="99"/>
      <c r="E12" s="95">
        <f aca="true" t="shared" si="0" ref="E12:E28">C12*D12</f>
        <v>0</v>
      </c>
      <c r="F12" s="96">
        <f aca="true" t="shared" si="1" ref="F12:F28">B12*D12</f>
        <v>0</v>
      </c>
      <c r="G12" s="100"/>
      <c r="H12" s="138"/>
    </row>
    <row r="13" spans="1:8" s="65" customFormat="1" ht="12.75" customHeight="1">
      <c r="A13" s="90" t="s">
        <v>437</v>
      </c>
      <c r="B13" s="92">
        <v>40</v>
      </c>
      <c r="C13" s="98">
        <v>250</v>
      </c>
      <c r="D13" s="99"/>
      <c r="E13" s="95">
        <f t="shared" si="0"/>
        <v>0</v>
      </c>
      <c r="F13" s="96">
        <f t="shared" si="1"/>
        <v>0</v>
      </c>
      <c r="G13" s="100"/>
      <c r="H13" s="138"/>
    </row>
    <row r="14" spans="1:8" s="65" customFormat="1" ht="12.75" customHeight="1">
      <c r="A14" s="90" t="s">
        <v>438</v>
      </c>
      <c r="B14" s="92">
        <v>40</v>
      </c>
      <c r="C14" s="98">
        <v>300</v>
      </c>
      <c r="D14" s="99"/>
      <c r="E14" s="95">
        <f t="shared" si="0"/>
        <v>0</v>
      </c>
      <c r="F14" s="96">
        <f t="shared" si="1"/>
        <v>0</v>
      </c>
      <c r="G14" s="100"/>
      <c r="H14" s="138"/>
    </row>
    <row r="15" spans="1:8" s="65" customFormat="1" ht="12.75" customHeight="1">
      <c r="A15" s="90" t="s">
        <v>439</v>
      </c>
      <c r="B15" s="92">
        <v>100</v>
      </c>
      <c r="C15" s="98">
        <v>100</v>
      </c>
      <c r="D15" s="99"/>
      <c r="E15" s="95">
        <f t="shared" si="0"/>
        <v>0</v>
      </c>
      <c r="F15" s="96">
        <f t="shared" si="1"/>
        <v>0</v>
      </c>
      <c r="G15" s="100"/>
      <c r="H15" s="138"/>
    </row>
    <row r="16" spans="1:8" s="65" customFormat="1" ht="12.75" customHeight="1">
      <c r="A16" s="90" t="s">
        <v>570</v>
      </c>
      <c r="B16" s="92">
        <v>50</v>
      </c>
      <c r="C16" s="98">
        <v>100</v>
      </c>
      <c r="D16" s="99"/>
      <c r="E16" s="95">
        <f t="shared" si="0"/>
        <v>0</v>
      </c>
      <c r="F16" s="96">
        <f t="shared" si="1"/>
        <v>0</v>
      </c>
      <c r="G16" s="100"/>
      <c r="H16" s="138"/>
    </row>
    <row r="17" spans="1:8" s="65" customFormat="1" ht="12.75" customHeight="1">
      <c r="A17" s="90" t="s">
        <v>440</v>
      </c>
      <c r="B17" s="92">
        <v>40</v>
      </c>
      <c r="C17" s="98">
        <v>240</v>
      </c>
      <c r="D17" s="99"/>
      <c r="E17" s="95">
        <f t="shared" si="0"/>
        <v>0</v>
      </c>
      <c r="F17" s="96">
        <f t="shared" si="1"/>
        <v>0</v>
      </c>
      <c r="G17" s="100"/>
      <c r="H17" s="138"/>
    </row>
    <row r="18" spans="1:8" s="65" customFormat="1" ht="12.75" customHeight="1">
      <c r="A18" s="90" t="s">
        <v>442</v>
      </c>
      <c r="B18" s="92">
        <v>40</v>
      </c>
      <c r="C18" s="98">
        <v>110</v>
      </c>
      <c r="D18" s="99"/>
      <c r="E18" s="95">
        <f t="shared" si="0"/>
        <v>0</v>
      </c>
      <c r="F18" s="96">
        <f t="shared" si="1"/>
        <v>0</v>
      </c>
      <c r="G18" s="100"/>
      <c r="H18" s="138"/>
    </row>
    <row r="19" spans="1:8" s="65" customFormat="1" ht="12.75" customHeight="1">
      <c r="A19" s="90" t="s">
        <v>441</v>
      </c>
      <c r="B19" s="92">
        <v>100</v>
      </c>
      <c r="C19" s="98">
        <v>90</v>
      </c>
      <c r="D19" s="99"/>
      <c r="E19" s="95">
        <f t="shared" si="0"/>
        <v>0</v>
      </c>
      <c r="F19" s="96">
        <f t="shared" si="1"/>
        <v>0</v>
      </c>
      <c r="G19" s="100"/>
      <c r="H19" s="138"/>
    </row>
    <row r="20" spans="1:8" s="65" customFormat="1" ht="12.75" customHeight="1">
      <c r="A20" s="90" t="s">
        <v>443</v>
      </c>
      <c r="B20" s="92">
        <v>50</v>
      </c>
      <c r="C20" s="98">
        <v>80</v>
      </c>
      <c r="D20" s="99"/>
      <c r="E20" s="95">
        <f t="shared" si="0"/>
        <v>0</v>
      </c>
      <c r="F20" s="96">
        <f t="shared" si="1"/>
        <v>0</v>
      </c>
      <c r="G20" s="100"/>
      <c r="H20" s="138"/>
    </row>
    <row r="21" spans="1:8" s="65" customFormat="1" ht="12.75" customHeight="1">
      <c r="A21" s="90" t="s">
        <v>447</v>
      </c>
      <c r="B21" s="92">
        <v>100</v>
      </c>
      <c r="C21" s="98">
        <v>150</v>
      </c>
      <c r="D21" s="99"/>
      <c r="E21" s="95">
        <f t="shared" si="0"/>
        <v>0</v>
      </c>
      <c r="F21" s="96">
        <f t="shared" si="1"/>
        <v>0</v>
      </c>
      <c r="G21" s="100"/>
      <c r="H21" s="138"/>
    </row>
    <row r="22" spans="1:8" s="65" customFormat="1" ht="12.75" customHeight="1">
      <c r="A22" s="90" t="s">
        <v>448</v>
      </c>
      <c r="B22" s="92">
        <v>100</v>
      </c>
      <c r="C22" s="98">
        <v>180</v>
      </c>
      <c r="D22" s="99"/>
      <c r="E22" s="95">
        <f t="shared" si="0"/>
        <v>0</v>
      </c>
      <c r="F22" s="96">
        <f t="shared" si="1"/>
        <v>0</v>
      </c>
      <c r="G22" s="100"/>
      <c r="H22" s="138"/>
    </row>
    <row r="23" spans="1:8" s="65" customFormat="1" ht="12.75" customHeight="1">
      <c r="A23" s="90" t="s">
        <v>444</v>
      </c>
      <c r="B23" s="92">
        <v>20</v>
      </c>
      <c r="C23" s="98">
        <v>60</v>
      </c>
      <c r="D23" s="99"/>
      <c r="E23" s="95">
        <f t="shared" si="0"/>
        <v>0</v>
      </c>
      <c r="F23" s="96">
        <f t="shared" si="1"/>
        <v>0</v>
      </c>
      <c r="G23" s="100"/>
      <c r="H23" s="138"/>
    </row>
    <row r="24" spans="1:8" s="65" customFormat="1" ht="12.75" customHeight="1">
      <c r="A24" s="90" t="s">
        <v>445</v>
      </c>
      <c r="B24" s="92">
        <v>20</v>
      </c>
      <c r="C24" s="98">
        <v>70</v>
      </c>
      <c r="D24" s="99"/>
      <c r="E24" s="95">
        <f t="shared" si="0"/>
        <v>0</v>
      </c>
      <c r="F24" s="96">
        <f t="shared" si="1"/>
        <v>0</v>
      </c>
      <c r="G24" s="100"/>
      <c r="H24" s="138"/>
    </row>
    <row r="25" spans="1:8" s="65" customFormat="1" ht="12.75" customHeight="1">
      <c r="A25" s="90" t="s">
        <v>446</v>
      </c>
      <c r="B25" s="92">
        <v>20</v>
      </c>
      <c r="C25" s="98">
        <v>50</v>
      </c>
      <c r="D25" s="99"/>
      <c r="E25" s="95">
        <f t="shared" si="0"/>
        <v>0</v>
      </c>
      <c r="F25" s="96">
        <f t="shared" si="1"/>
        <v>0</v>
      </c>
      <c r="G25" s="100"/>
      <c r="H25" s="138"/>
    </row>
    <row r="26" spans="1:8" s="65" customFormat="1" ht="12.75" customHeight="1">
      <c r="A26" s="90" t="s">
        <v>449</v>
      </c>
      <c r="B26" s="92">
        <v>180</v>
      </c>
      <c r="C26" s="98">
        <v>250</v>
      </c>
      <c r="D26" s="99"/>
      <c r="E26" s="95">
        <f t="shared" si="0"/>
        <v>0</v>
      </c>
      <c r="F26" s="96">
        <f t="shared" si="1"/>
        <v>0</v>
      </c>
      <c r="G26" s="100"/>
      <c r="H26" s="138"/>
    </row>
    <row r="27" spans="1:8" s="65" customFormat="1" ht="12.75" customHeight="1">
      <c r="A27" s="90" t="s">
        <v>450</v>
      </c>
      <c r="B27" s="92">
        <v>170</v>
      </c>
      <c r="C27" s="98">
        <v>270</v>
      </c>
      <c r="D27" s="99"/>
      <c r="E27" s="95">
        <f t="shared" si="0"/>
        <v>0</v>
      </c>
      <c r="F27" s="96">
        <f t="shared" si="1"/>
        <v>0</v>
      </c>
      <c r="G27" s="100"/>
      <c r="H27" s="138"/>
    </row>
    <row r="28" spans="1:8" s="65" customFormat="1" ht="12.75" customHeight="1">
      <c r="A28" s="90" t="s">
        <v>451</v>
      </c>
      <c r="B28" s="92">
        <v>180</v>
      </c>
      <c r="C28" s="98">
        <v>350</v>
      </c>
      <c r="D28" s="99"/>
      <c r="E28" s="95">
        <f t="shared" si="0"/>
        <v>0</v>
      </c>
      <c r="F28" s="96">
        <f t="shared" si="1"/>
        <v>0</v>
      </c>
      <c r="G28" s="100"/>
      <c r="H28" s="138"/>
    </row>
    <row r="29" spans="1:8" ht="12.75" customHeight="1">
      <c r="A29" s="245" t="s">
        <v>453</v>
      </c>
      <c r="B29" s="245"/>
      <c r="C29" s="245"/>
      <c r="D29" s="245"/>
      <c r="E29" s="245"/>
      <c r="F29" s="245"/>
      <c r="G29" s="245"/>
      <c r="H29" s="221" t="s">
        <v>589</v>
      </c>
    </row>
    <row r="30" spans="1:8" s="65" customFormat="1" ht="12.75" customHeight="1">
      <c r="A30" s="90" t="s">
        <v>454</v>
      </c>
      <c r="B30" s="92">
        <v>100</v>
      </c>
      <c r="C30" s="98">
        <v>90</v>
      </c>
      <c r="D30" s="99"/>
      <c r="E30" s="95">
        <f>C30*D30</f>
        <v>0</v>
      </c>
      <c r="F30" s="96">
        <f>B30*D30</f>
        <v>0</v>
      </c>
      <c r="G30" s="100"/>
      <c r="H30" s="138"/>
    </row>
    <row r="31" spans="1:8" s="65" customFormat="1" ht="12.75" customHeight="1">
      <c r="A31" s="90" t="s">
        <v>455</v>
      </c>
      <c r="B31" s="92">
        <v>100</v>
      </c>
      <c r="C31" s="98">
        <v>250</v>
      </c>
      <c r="D31" s="99"/>
      <c r="E31" s="95">
        <f>C31*D31</f>
        <v>0</v>
      </c>
      <c r="F31" s="96">
        <f>B31*D31</f>
        <v>0</v>
      </c>
      <c r="G31" s="100"/>
      <c r="H31" s="138"/>
    </row>
    <row r="32" spans="1:8" s="65" customFormat="1" ht="12.75" customHeight="1">
      <c r="A32" s="90" t="s">
        <v>457</v>
      </c>
      <c r="B32" s="92">
        <v>100</v>
      </c>
      <c r="C32" s="98">
        <v>210</v>
      </c>
      <c r="D32" s="99"/>
      <c r="E32" s="95">
        <f>C32*D32</f>
        <v>0</v>
      </c>
      <c r="F32" s="96">
        <f>B32*D32</f>
        <v>0</v>
      </c>
      <c r="G32" s="100"/>
      <c r="H32" s="138"/>
    </row>
    <row r="33" spans="1:8" s="65" customFormat="1" ht="12.75" customHeight="1">
      <c r="A33" s="90" t="s">
        <v>456</v>
      </c>
      <c r="B33" s="92">
        <v>100</v>
      </c>
      <c r="C33" s="98">
        <v>150</v>
      </c>
      <c r="D33" s="99"/>
      <c r="E33" s="95">
        <f>C33*D33</f>
        <v>0</v>
      </c>
      <c r="F33" s="96">
        <f>B33*D33</f>
        <v>0</v>
      </c>
      <c r="G33" s="100"/>
      <c r="H33" s="138"/>
    </row>
    <row r="34" spans="1:13" s="18" customFormat="1" ht="12.75" customHeight="1">
      <c r="A34" s="245" t="s">
        <v>474</v>
      </c>
      <c r="B34" s="245"/>
      <c r="C34" s="245"/>
      <c r="D34" s="245"/>
      <c r="E34" s="245"/>
      <c r="F34" s="245"/>
      <c r="G34" s="245"/>
      <c r="H34" s="136" t="s">
        <v>590</v>
      </c>
      <c r="I34" s="45"/>
      <c r="J34" s="45"/>
      <c r="K34" s="45"/>
      <c r="L34" s="45"/>
      <c r="M34" s="45"/>
    </row>
    <row r="35" spans="1:8" s="64" customFormat="1" ht="12.75" customHeight="1">
      <c r="A35" s="91" t="s">
        <v>475</v>
      </c>
      <c r="B35" s="92">
        <v>200</v>
      </c>
      <c r="C35" s="93">
        <v>260</v>
      </c>
      <c r="D35" s="94"/>
      <c r="E35" s="95">
        <f aca="true" t="shared" si="2" ref="E35:E49">C35*D35</f>
        <v>0</v>
      </c>
      <c r="F35" s="96">
        <f aca="true" t="shared" si="3" ref="F35:F49">B35*D35</f>
        <v>0</v>
      </c>
      <c r="G35" s="85"/>
      <c r="H35" s="136"/>
    </row>
    <row r="36" spans="1:8" s="64" customFormat="1" ht="12.75" customHeight="1">
      <c r="A36" s="91" t="s">
        <v>476</v>
      </c>
      <c r="B36" s="92">
        <v>200</v>
      </c>
      <c r="C36" s="93">
        <v>300</v>
      </c>
      <c r="D36" s="94"/>
      <c r="E36" s="95">
        <f t="shared" si="2"/>
        <v>0</v>
      </c>
      <c r="F36" s="96">
        <f t="shared" si="3"/>
        <v>0</v>
      </c>
      <c r="G36" s="85"/>
      <c r="H36" s="136"/>
    </row>
    <row r="37" spans="1:8" s="64" customFormat="1" ht="12.75" customHeight="1">
      <c r="A37" s="79" t="s">
        <v>477</v>
      </c>
      <c r="B37" s="80">
        <v>200</v>
      </c>
      <c r="C37" s="93">
        <v>420</v>
      </c>
      <c r="D37" s="82"/>
      <c r="E37" s="95">
        <f t="shared" si="2"/>
        <v>0</v>
      </c>
      <c r="F37" s="96">
        <f t="shared" si="3"/>
        <v>0</v>
      </c>
      <c r="G37" s="85"/>
      <c r="H37" s="136"/>
    </row>
    <row r="38" spans="1:8" s="64" customFormat="1" ht="12.75" customHeight="1">
      <c r="A38" s="79" t="s">
        <v>478</v>
      </c>
      <c r="B38" s="80">
        <v>200</v>
      </c>
      <c r="C38" s="93">
        <v>140</v>
      </c>
      <c r="D38" s="82"/>
      <c r="E38" s="95">
        <f t="shared" si="2"/>
        <v>0</v>
      </c>
      <c r="F38" s="96">
        <f t="shared" si="3"/>
        <v>0</v>
      </c>
      <c r="G38" s="85"/>
      <c r="H38" s="136"/>
    </row>
    <row r="39" spans="1:8" s="64" customFormat="1" ht="12.75" customHeight="1">
      <c r="A39" s="79" t="s">
        <v>479</v>
      </c>
      <c r="B39" s="80">
        <v>200</v>
      </c>
      <c r="C39" s="93">
        <v>140</v>
      </c>
      <c r="D39" s="82"/>
      <c r="E39" s="95">
        <f t="shared" si="2"/>
        <v>0</v>
      </c>
      <c r="F39" s="96">
        <f t="shared" si="3"/>
        <v>0</v>
      </c>
      <c r="G39" s="85"/>
      <c r="H39" s="136"/>
    </row>
    <row r="40" spans="1:8" s="64" customFormat="1" ht="12.75" customHeight="1">
      <c r="A40" s="79" t="s">
        <v>480</v>
      </c>
      <c r="B40" s="80">
        <v>100</v>
      </c>
      <c r="C40" s="93">
        <v>90</v>
      </c>
      <c r="D40" s="82"/>
      <c r="E40" s="95">
        <f t="shared" si="2"/>
        <v>0</v>
      </c>
      <c r="F40" s="96">
        <f t="shared" si="3"/>
        <v>0</v>
      </c>
      <c r="G40" s="85"/>
      <c r="H40" s="136"/>
    </row>
    <row r="41" spans="1:8" s="64" customFormat="1" ht="12.75" customHeight="1">
      <c r="A41" s="79" t="s">
        <v>567</v>
      </c>
      <c r="B41" s="80">
        <v>100</v>
      </c>
      <c r="C41" s="93">
        <v>150</v>
      </c>
      <c r="D41" s="82"/>
      <c r="E41" s="95">
        <f t="shared" si="2"/>
        <v>0</v>
      </c>
      <c r="F41" s="96">
        <f t="shared" si="3"/>
        <v>0</v>
      </c>
      <c r="G41" s="106"/>
      <c r="H41" s="136"/>
    </row>
    <row r="42" spans="1:8" s="64" customFormat="1" ht="12.75" customHeight="1">
      <c r="A42" s="79" t="s">
        <v>481</v>
      </c>
      <c r="B42" s="80">
        <v>100</v>
      </c>
      <c r="C42" s="93">
        <v>200</v>
      </c>
      <c r="D42" s="82"/>
      <c r="E42" s="95">
        <f t="shared" si="2"/>
        <v>0</v>
      </c>
      <c r="F42" s="96">
        <f t="shared" si="3"/>
        <v>0</v>
      </c>
      <c r="G42" s="85"/>
      <c r="H42" s="136"/>
    </row>
    <row r="43" spans="1:8" s="64" customFormat="1" ht="12.75" customHeight="1">
      <c r="A43" s="79" t="s">
        <v>482</v>
      </c>
      <c r="B43" s="80">
        <v>100</v>
      </c>
      <c r="C43" s="93">
        <v>290</v>
      </c>
      <c r="D43" s="82"/>
      <c r="E43" s="95">
        <f t="shared" si="2"/>
        <v>0</v>
      </c>
      <c r="F43" s="96">
        <f t="shared" si="3"/>
        <v>0</v>
      </c>
      <c r="G43" s="85"/>
      <c r="H43" s="136"/>
    </row>
    <row r="44" spans="1:8" s="64" customFormat="1" ht="12.75" customHeight="1">
      <c r="A44" s="79" t="s">
        <v>568</v>
      </c>
      <c r="B44" s="80">
        <v>220</v>
      </c>
      <c r="C44" s="93">
        <v>240</v>
      </c>
      <c r="D44" s="82"/>
      <c r="E44" s="95">
        <f t="shared" si="2"/>
        <v>0</v>
      </c>
      <c r="F44" s="96">
        <f t="shared" si="3"/>
        <v>0</v>
      </c>
      <c r="G44" s="85"/>
      <c r="H44" s="136"/>
    </row>
    <row r="45" spans="1:8" s="64" customFormat="1" ht="12.75" customHeight="1">
      <c r="A45" s="79" t="s">
        <v>483</v>
      </c>
      <c r="B45" s="80">
        <v>130</v>
      </c>
      <c r="C45" s="93">
        <v>100</v>
      </c>
      <c r="D45" s="82"/>
      <c r="E45" s="95">
        <f t="shared" si="2"/>
        <v>0</v>
      </c>
      <c r="F45" s="96">
        <f t="shared" si="3"/>
        <v>0</v>
      </c>
      <c r="G45" s="85"/>
      <c r="H45" s="136"/>
    </row>
    <row r="46" spans="1:8" s="64" customFormat="1" ht="12.75" customHeight="1">
      <c r="A46" s="79" t="s">
        <v>569</v>
      </c>
      <c r="B46" s="80">
        <v>100</v>
      </c>
      <c r="C46" s="93">
        <v>150</v>
      </c>
      <c r="D46" s="82"/>
      <c r="E46" s="95">
        <f t="shared" si="2"/>
        <v>0</v>
      </c>
      <c r="F46" s="96">
        <f t="shared" si="3"/>
        <v>0</v>
      </c>
      <c r="G46" s="85"/>
      <c r="H46" s="136"/>
    </row>
    <row r="47" spans="1:8" s="64" customFormat="1" ht="12.75" customHeight="1">
      <c r="A47" s="91" t="s">
        <v>484</v>
      </c>
      <c r="B47" s="92">
        <v>125</v>
      </c>
      <c r="C47" s="93">
        <v>130</v>
      </c>
      <c r="D47" s="94"/>
      <c r="E47" s="95">
        <f t="shared" si="2"/>
        <v>0</v>
      </c>
      <c r="F47" s="96">
        <f t="shared" si="3"/>
        <v>0</v>
      </c>
      <c r="G47" s="85"/>
      <c r="H47" s="136"/>
    </row>
    <row r="48" spans="1:8" s="64" customFormat="1" ht="12.75" customHeight="1">
      <c r="A48" s="91" t="s">
        <v>493</v>
      </c>
      <c r="B48" s="92">
        <v>500</v>
      </c>
      <c r="C48" s="93">
        <v>4000</v>
      </c>
      <c r="D48" s="94"/>
      <c r="E48" s="95">
        <f t="shared" si="2"/>
        <v>0</v>
      </c>
      <c r="F48" s="96">
        <f t="shared" si="3"/>
        <v>0</v>
      </c>
      <c r="G48" s="85"/>
      <c r="H48" s="136"/>
    </row>
    <row r="49" spans="1:8" s="64" customFormat="1" ht="12.75" customHeight="1">
      <c r="A49" s="91" t="s">
        <v>487</v>
      </c>
      <c r="B49" s="92">
        <v>150</v>
      </c>
      <c r="C49" s="93">
        <v>350</v>
      </c>
      <c r="D49" s="94"/>
      <c r="E49" s="95">
        <f t="shared" si="2"/>
        <v>0</v>
      </c>
      <c r="F49" s="96">
        <f t="shared" si="3"/>
        <v>0</v>
      </c>
      <c r="G49" s="85"/>
      <c r="H49" s="136"/>
    </row>
    <row r="50" spans="1:13" s="18" customFormat="1" ht="12.75" customHeight="1">
      <c r="A50" s="245" t="s">
        <v>458</v>
      </c>
      <c r="B50" s="245"/>
      <c r="C50" s="245"/>
      <c r="D50" s="245"/>
      <c r="E50" s="245"/>
      <c r="F50" s="245"/>
      <c r="G50" s="245"/>
      <c r="H50" s="136" t="s">
        <v>590</v>
      </c>
      <c r="I50" s="45"/>
      <c r="J50" s="45"/>
      <c r="K50" s="45"/>
      <c r="L50" s="45"/>
      <c r="M50" s="45"/>
    </row>
    <row r="51" spans="1:8" s="64" customFormat="1" ht="12.75" customHeight="1">
      <c r="A51" s="91" t="s">
        <v>329</v>
      </c>
      <c r="B51" s="92">
        <v>100</v>
      </c>
      <c r="C51" s="93">
        <v>150</v>
      </c>
      <c r="D51" s="94"/>
      <c r="E51" s="95">
        <f aca="true" t="shared" si="4" ref="E51:E64">C51*D51</f>
        <v>0</v>
      </c>
      <c r="F51" s="96">
        <f aca="true" t="shared" si="5" ref="F51:F64">B51*D51</f>
        <v>0</v>
      </c>
      <c r="G51" s="85"/>
      <c r="H51" s="136" t="s">
        <v>330</v>
      </c>
    </row>
    <row r="52" spans="1:8" s="64" customFormat="1" ht="12.75" customHeight="1">
      <c r="A52" s="91" t="s">
        <v>65</v>
      </c>
      <c r="B52" s="92">
        <v>100</v>
      </c>
      <c r="C52" s="93">
        <v>170</v>
      </c>
      <c r="D52" s="94"/>
      <c r="E52" s="95">
        <f t="shared" si="4"/>
        <v>0</v>
      </c>
      <c r="F52" s="96">
        <f t="shared" si="5"/>
        <v>0</v>
      </c>
      <c r="G52" s="85"/>
      <c r="H52" s="136" t="s">
        <v>330</v>
      </c>
    </row>
    <row r="53" spans="1:8" s="64" customFormat="1" ht="12.75" customHeight="1">
      <c r="A53" s="79" t="s">
        <v>66</v>
      </c>
      <c r="B53" s="80">
        <v>100</v>
      </c>
      <c r="C53" s="81">
        <v>550</v>
      </c>
      <c r="D53" s="82"/>
      <c r="E53" s="95">
        <f t="shared" si="4"/>
        <v>0</v>
      </c>
      <c r="F53" s="96">
        <f t="shared" si="5"/>
        <v>0</v>
      </c>
      <c r="G53" s="85"/>
      <c r="H53" s="136" t="s">
        <v>330</v>
      </c>
    </row>
    <row r="54" spans="1:8" s="64" customFormat="1" ht="12.75" customHeight="1">
      <c r="A54" s="79" t="s">
        <v>67</v>
      </c>
      <c r="B54" s="80">
        <v>100</v>
      </c>
      <c r="C54" s="81">
        <v>700</v>
      </c>
      <c r="D54" s="82"/>
      <c r="E54" s="95">
        <f t="shared" si="4"/>
        <v>0</v>
      </c>
      <c r="F54" s="96">
        <f t="shared" si="5"/>
        <v>0</v>
      </c>
      <c r="G54" s="85"/>
      <c r="H54" s="136" t="s">
        <v>330</v>
      </c>
    </row>
    <row r="55" spans="1:8" s="64" customFormat="1" ht="12.75" customHeight="1">
      <c r="A55" s="79" t="s">
        <v>68</v>
      </c>
      <c r="B55" s="80">
        <v>100</v>
      </c>
      <c r="C55" s="81">
        <v>700</v>
      </c>
      <c r="D55" s="82"/>
      <c r="E55" s="95">
        <f t="shared" si="4"/>
        <v>0</v>
      </c>
      <c r="F55" s="96">
        <f t="shared" si="5"/>
        <v>0</v>
      </c>
      <c r="G55" s="85"/>
      <c r="H55" s="136" t="s">
        <v>330</v>
      </c>
    </row>
    <row r="56" spans="1:8" s="64" customFormat="1" ht="12.75" customHeight="1">
      <c r="A56" s="79" t="s">
        <v>463</v>
      </c>
      <c r="B56" s="80">
        <v>150</v>
      </c>
      <c r="C56" s="81">
        <v>500</v>
      </c>
      <c r="D56" s="82"/>
      <c r="E56" s="95">
        <f t="shared" si="4"/>
        <v>0</v>
      </c>
      <c r="F56" s="96">
        <f t="shared" si="5"/>
        <v>0</v>
      </c>
      <c r="G56" s="106"/>
      <c r="H56" s="136"/>
    </row>
    <row r="57" spans="1:8" s="64" customFormat="1" ht="12.75" customHeight="1">
      <c r="A57" s="79" t="s">
        <v>70</v>
      </c>
      <c r="B57" s="80">
        <v>100</v>
      </c>
      <c r="C57" s="81">
        <v>400</v>
      </c>
      <c r="D57" s="82"/>
      <c r="E57" s="95">
        <f t="shared" si="4"/>
        <v>0</v>
      </c>
      <c r="F57" s="96">
        <f t="shared" si="5"/>
        <v>0</v>
      </c>
      <c r="G57" s="85"/>
      <c r="H57" s="136"/>
    </row>
    <row r="58" spans="1:8" s="64" customFormat="1" ht="12.75" customHeight="1">
      <c r="A58" s="79" t="s">
        <v>459</v>
      </c>
      <c r="B58" s="80">
        <v>140</v>
      </c>
      <c r="C58" s="81">
        <v>900</v>
      </c>
      <c r="D58" s="82"/>
      <c r="E58" s="95">
        <f t="shared" si="4"/>
        <v>0</v>
      </c>
      <c r="F58" s="96">
        <f t="shared" si="5"/>
        <v>0</v>
      </c>
      <c r="G58" s="85"/>
      <c r="H58" s="136"/>
    </row>
    <row r="59" spans="1:8" s="64" customFormat="1" ht="12.75" customHeight="1">
      <c r="A59" s="79" t="s">
        <v>460</v>
      </c>
      <c r="B59" s="80">
        <v>140</v>
      </c>
      <c r="C59" s="81">
        <v>900</v>
      </c>
      <c r="D59" s="82"/>
      <c r="E59" s="95">
        <f t="shared" si="4"/>
        <v>0</v>
      </c>
      <c r="F59" s="96">
        <f t="shared" si="5"/>
        <v>0</v>
      </c>
      <c r="G59" s="85"/>
      <c r="H59" s="136"/>
    </row>
    <row r="60" spans="1:8" s="64" customFormat="1" ht="12.75" customHeight="1">
      <c r="A60" s="79" t="s">
        <v>461</v>
      </c>
      <c r="B60" s="80">
        <v>100</v>
      </c>
      <c r="C60" s="81">
        <v>150</v>
      </c>
      <c r="D60" s="82"/>
      <c r="E60" s="95">
        <f t="shared" si="4"/>
        <v>0</v>
      </c>
      <c r="F60" s="96">
        <f t="shared" si="5"/>
        <v>0</v>
      </c>
      <c r="G60" s="85"/>
      <c r="H60" s="136" t="s">
        <v>330</v>
      </c>
    </row>
    <row r="61" spans="1:8" s="64" customFormat="1" ht="12.75" customHeight="1">
      <c r="A61" s="79" t="s">
        <v>462</v>
      </c>
      <c r="B61" s="80">
        <v>100</v>
      </c>
      <c r="C61" s="81">
        <v>350</v>
      </c>
      <c r="D61" s="82"/>
      <c r="E61" s="95">
        <f t="shared" si="4"/>
        <v>0</v>
      </c>
      <c r="F61" s="96">
        <f t="shared" si="5"/>
        <v>0</v>
      </c>
      <c r="G61" s="85"/>
      <c r="H61" s="136" t="s">
        <v>330</v>
      </c>
    </row>
    <row r="62" spans="1:8" s="64" customFormat="1" ht="12.75" customHeight="1">
      <c r="A62" s="91" t="s">
        <v>464</v>
      </c>
      <c r="B62" s="92">
        <v>100</v>
      </c>
      <c r="C62" s="93">
        <v>250</v>
      </c>
      <c r="D62" s="94"/>
      <c r="E62" s="95">
        <f t="shared" si="4"/>
        <v>0</v>
      </c>
      <c r="F62" s="96">
        <f t="shared" si="5"/>
        <v>0</v>
      </c>
      <c r="G62" s="85"/>
      <c r="H62" s="136" t="s">
        <v>330</v>
      </c>
    </row>
    <row r="63" spans="1:8" s="64" customFormat="1" ht="12.75" customHeight="1">
      <c r="A63" s="91" t="s">
        <v>465</v>
      </c>
      <c r="B63" s="92">
        <v>100</v>
      </c>
      <c r="C63" s="93">
        <v>250</v>
      </c>
      <c r="D63" s="94"/>
      <c r="E63" s="95">
        <f t="shared" si="4"/>
        <v>0</v>
      </c>
      <c r="F63" s="96">
        <f t="shared" si="5"/>
        <v>0</v>
      </c>
      <c r="G63" s="85"/>
      <c r="H63" s="136" t="s">
        <v>330</v>
      </c>
    </row>
    <row r="64" spans="1:8" s="64" customFormat="1" ht="12.75" customHeight="1">
      <c r="A64" s="79" t="s">
        <v>466</v>
      </c>
      <c r="B64" s="80">
        <v>100</v>
      </c>
      <c r="C64" s="81">
        <v>250</v>
      </c>
      <c r="D64" s="82"/>
      <c r="E64" s="95">
        <f t="shared" si="4"/>
        <v>0</v>
      </c>
      <c r="F64" s="96">
        <f t="shared" si="5"/>
        <v>0</v>
      </c>
      <c r="G64" s="85"/>
      <c r="H64" s="136" t="s">
        <v>330</v>
      </c>
    </row>
    <row r="65" spans="1:13" s="18" customFormat="1" ht="12.75" customHeight="1">
      <c r="A65" s="245" t="s">
        <v>467</v>
      </c>
      <c r="B65" s="245"/>
      <c r="C65" s="245"/>
      <c r="D65" s="245"/>
      <c r="E65" s="245"/>
      <c r="F65" s="245"/>
      <c r="G65" s="245"/>
      <c r="H65" s="136" t="s">
        <v>591</v>
      </c>
      <c r="I65" s="45"/>
      <c r="J65" s="45"/>
      <c r="K65" s="45"/>
      <c r="L65" s="45"/>
      <c r="M65" s="45"/>
    </row>
    <row r="66" spans="1:13" s="18" customFormat="1" ht="12.75" customHeight="1">
      <c r="A66" s="151" t="s">
        <v>468</v>
      </c>
      <c r="B66" s="152">
        <v>300</v>
      </c>
      <c r="C66" s="157">
        <v>300</v>
      </c>
      <c r="D66" s="158"/>
      <c r="E66" s="19">
        <f aca="true" t="shared" si="6" ref="E66:E74">C66*D66</f>
        <v>0</v>
      </c>
      <c r="F66" s="20">
        <f aca="true" t="shared" si="7" ref="F66:F74">B66*D66</f>
        <v>0</v>
      </c>
      <c r="G66" s="21"/>
      <c r="H66" s="136"/>
      <c r="I66" s="45"/>
      <c r="J66" s="45"/>
      <c r="K66" s="45"/>
      <c r="L66" s="45"/>
      <c r="M66" s="45"/>
    </row>
    <row r="67" spans="1:13" s="18" customFormat="1" ht="12.75" customHeight="1">
      <c r="A67" s="151" t="s">
        <v>469</v>
      </c>
      <c r="B67" s="152">
        <v>300</v>
      </c>
      <c r="C67" s="157">
        <v>350</v>
      </c>
      <c r="D67" s="158"/>
      <c r="E67" s="19">
        <f t="shared" si="6"/>
        <v>0</v>
      </c>
      <c r="F67" s="20">
        <f t="shared" si="7"/>
        <v>0</v>
      </c>
      <c r="G67" s="21"/>
      <c r="H67" s="136"/>
      <c r="I67" s="45"/>
      <c r="J67" s="45"/>
      <c r="K67" s="45"/>
      <c r="L67" s="45"/>
      <c r="M67" s="45"/>
    </row>
    <row r="68" spans="1:13" s="18" customFormat="1" ht="12.75" customHeight="1">
      <c r="A68" s="151" t="s">
        <v>470</v>
      </c>
      <c r="B68" s="152">
        <v>300</v>
      </c>
      <c r="C68" s="157">
        <v>380</v>
      </c>
      <c r="D68" s="158"/>
      <c r="E68" s="19">
        <f t="shared" si="6"/>
        <v>0</v>
      </c>
      <c r="F68" s="20">
        <f t="shared" si="7"/>
        <v>0</v>
      </c>
      <c r="G68" s="21"/>
      <c r="H68" s="136"/>
      <c r="I68" s="45"/>
      <c r="J68" s="45"/>
      <c r="K68" s="45"/>
      <c r="L68" s="45"/>
      <c r="M68" s="45"/>
    </row>
    <row r="69" spans="1:13" s="18" customFormat="1" ht="12.75" customHeight="1">
      <c r="A69" s="151" t="s">
        <v>471</v>
      </c>
      <c r="B69" s="152">
        <v>300</v>
      </c>
      <c r="C69" s="153">
        <v>400</v>
      </c>
      <c r="D69" s="154"/>
      <c r="E69" s="19">
        <f t="shared" si="6"/>
        <v>0</v>
      </c>
      <c r="F69" s="20">
        <f t="shared" si="7"/>
        <v>0</v>
      </c>
      <c r="G69" s="21"/>
      <c r="H69" s="136"/>
      <c r="I69" s="45"/>
      <c r="J69" s="45"/>
      <c r="K69" s="45"/>
      <c r="L69" s="45"/>
      <c r="M69" s="45"/>
    </row>
    <row r="70" spans="1:13" s="18" customFormat="1" ht="12.75" customHeight="1">
      <c r="A70" s="151" t="s">
        <v>472</v>
      </c>
      <c r="B70" s="152">
        <v>300</v>
      </c>
      <c r="C70" s="153">
        <v>350</v>
      </c>
      <c r="D70" s="154"/>
      <c r="E70" s="19">
        <f t="shared" si="6"/>
        <v>0</v>
      </c>
      <c r="F70" s="20">
        <f t="shared" si="7"/>
        <v>0</v>
      </c>
      <c r="G70" s="21"/>
      <c r="H70" s="136"/>
      <c r="I70" s="45"/>
      <c r="J70" s="45"/>
      <c r="K70" s="45"/>
      <c r="L70" s="45"/>
      <c r="M70" s="45"/>
    </row>
    <row r="71" spans="1:13" s="18" customFormat="1" ht="12.75" customHeight="1">
      <c r="A71" s="151" t="s">
        <v>485</v>
      </c>
      <c r="B71" s="152">
        <v>300</v>
      </c>
      <c r="C71" s="153">
        <v>350</v>
      </c>
      <c r="D71" s="154"/>
      <c r="E71" s="19">
        <f t="shared" si="6"/>
        <v>0</v>
      </c>
      <c r="F71" s="20">
        <f t="shared" si="7"/>
        <v>0</v>
      </c>
      <c r="G71" s="21"/>
      <c r="H71" s="136"/>
      <c r="I71" s="45"/>
      <c r="J71" s="45"/>
      <c r="K71" s="45"/>
      <c r="L71" s="45"/>
      <c r="M71" s="45"/>
    </row>
    <row r="72" spans="1:13" s="18" customFormat="1" ht="12.75" customHeight="1">
      <c r="A72" s="151" t="s">
        <v>486</v>
      </c>
      <c r="B72" s="152">
        <v>250</v>
      </c>
      <c r="C72" s="153">
        <v>450</v>
      </c>
      <c r="D72" s="154"/>
      <c r="E72" s="19">
        <f t="shared" si="6"/>
        <v>0</v>
      </c>
      <c r="F72" s="20">
        <f t="shared" si="7"/>
        <v>0</v>
      </c>
      <c r="G72" s="21"/>
      <c r="H72" s="136"/>
      <c r="I72" s="45"/>
      <c r="J72" s="45"/>
      <c r="K72" s="45"/>
      <c r="L72" s="45"/>
      <c r="M72" s="45"/>
    </row>
    <row r="73" spans="1:13" s="18" customFormat="1" ht="12.75" customHeight="1">
      <c r="A73" s="151" t="s">
        <v>584</v>
      </c>
      <c r="B73" s="152">
        <v>7000</v>
      </c>
      <c r="C73" s="153">
        <v>25000</v>
      </c>
      <c r="D73" s="154"/>
      <c r="E73" s="19">
        <f t="shared" si="6"/>
        <v>0</v>
      </c>
      <c r="F73" s="20">
        <f t="shared" si="7"/>
        <v>0</v>
      </c>
      <c r="G73" s="21"/>
      <c r="H73" s="136"/>
      <c r="I73" s="45"/>
      <c r="J73" s="45"/>
      <c r="K73" s="45"/>
      <c r="L73" s="45"/>
      <c r="M73" s="45"/>
    </row>
    <row r="74" spans="1:13" s="18" customFormat="1" ht="12.75" customHeight="1">
      <c r="A74" s="151" t="s">
        <v>473</v>
      </c>
      <c r="B74" s="152">
        <v>1500</v>
      </c>
      <c r="C74" s="153">
        <v>7500</v>
      </c>
      <c r="D74" s="154"/>
      <c r="E74" s="19">
        <f t="shared" si="6"/>
        <v>0</v>
      </c>
      <c r="F74" s="20">
        <f t="shared" si="7"/>
        <v>0</v>
      </c>
      <c r="G74" s="21"/>
      <c r="H74" s="136"/>
      <c r="I74" s="45"/>
      <c r="J74" s="45"/>
      <c r="K74" s="45"/>
      <c r="L74" s="45"/>
      <c r="M74" s="45"/>
    </row>
    <row r="75" spans="1:13" s="18" customFormat="1" ht="12.75" customHeight="1">
      <c r="A75" s="245" t="s">
        <v>495</v>
      </c>
      <c r="B75" s="245"/>
      <c r="C75" s="245"/>
      <c r="D75" s="245"/>
      <c r="E75" s="245"/>
      <c r="F75" s="245"/>
      <c r="G75" s="245"/>
      <c r="H75" s="136" t="s">
        <v>592</v>
      </c>
      <c r="I75" s="45"/>
      <c r="J75" s="45"/>
      <c r="K75" s="45"/>
      <c r="L75" s="45"/>
      <c r="M75" s="45"/>
    </row>
    <row r="76" spans="1:13" s="24" customFormat="1" ht="12.75" customHeight="1">
      <c r="A76" s="151" t="s">
        <v>74</v>
      </c>
      <c r="B76" s="152">
        <v>150</v>
      </c>
      <c r="C76" s="160">
        <v>250</v>
      </c>
      <c r="D76" s="161"/>
      <c r="E76" s="162">
        <f>C76*D76</f>
        <v>0</v>
      </c>
      <c r="F76" s="163">
        <f>B76*D76</f>
        <v>0</v>
      </c>
      <c r="G76" s="23"/>
      <c r="H76" s="207"/>
      <c r="I76" s="219"/>
      <c r="J76" s="219"/>
      <c r="K76" s="219"/>
      <c r="L76" s="219"/>
      <c r="M76" s="219"/>
    </row>
    <row r="77" spans="1:13" s="24" customFormat="1" ht="12.75" customHeight="1">
      <c r="A77" s="151" t="s">
        <v>496</v>
      </c>
      <c r="B77" s="152">
        <v>100</v>
      </c>
      <c r="C77" s="160">
        <v>150</v>
      </c>
      <c r="D77" s="161"/>
      <c r="E77" s="162">
        <f>C77*D77</f>
        <v>0</v>
      </c>
      <c r="F77" s="163">
        <f>B77*D77</f>
        <v>0</v>
      </c>
      <c r="G77" s="23"/>
      <c r="H77" s="136"/>
      <c r="I77" s="219"/>
      <c r="J77" s="219"/>
      <c r="K77" s="219"/>
      <c r="L77" s="219"/>
      <c r="M77" s="219"/>
    </row>
    <row r="78" spans="1:13" s="24" customFormat="1" ht="12.75" customHeight="1">
      <c r="A78" s="151" t="s">
        <v>497</v>
      </c>
      <c r="B78" s="152">
        <v>240</v>
      </c>
      <c r="C78" s="160">
        <v>550</v>
      </c>
      <c r="D78" s="161"/>
      <c r="E78" s="162">
        <f>C78*D78</f>
        <v>0</v>
      </c>
      <c r="F78" s="163">
        <f>B78*D78</f>
        <v>0</v>
      </c>
      <c r="G78" s="23"/>
      <c r="H78" s="207"/>
      <c r="I78" s="219"/>
      <c r="J78" s="219"/>
      <c r="K78" s="219"/>
      <c r="L78" s="219"/>
      <c r="M78" s="219"/>
    </row>
    <row r="79" spans="1:13" s="18" customFormat="1" ht="12.75" customHeight="1">
      <c r="A79" s="164" t="s">
        <v>498</v>
      </c>
      <c r="B79" s="165">
        <v>150</v>
      </c>
      <c r="C79" s="166">
        <v>350</v>
      </c>
      <c r="D79" s="161"/>
      <c r="E79" s="19">
        <f>C79*D79</f>
        <v>0</v>
      </c>
      <c r="F79" s="163">
        <f>B79*D79</f>
        <v>0</v>
      </c>
      <c r="G79" s="21"/>
      <c r="H79" s="136"/>
      <c r="I79" s="45"/>
      <c r="J79" s="45"/>
      <c r="K79" s="45"/>
      <c r="L79" s="45"/>
      <c r="M79" s="45"/>
    </row>
    <row r="80" spans="1:13" s="18" customFormat="1" ht="12.75" customHeight="1">
      <c r="A80" s="151" t="s">
        <v>499</v>
      </c>
      <c r="B80" s="152">
        <v>150</v>
      </c>
      <c r="C80" s="160">
        <v>250</v>
      </c>
      <c r="D80" s="161"/>
      <c r="E80" s="19">
        <f>C80*D80</f>
        <v>0</v>
      </c>
      <c r="F80" s="163">
        <f>B80*D80</f>
        <v>0</v>
      </c>
      <c r="G80" s="21"/>
      <c r="H80" s="136"/>
      <c r="I80" s="45"/>
      <c r="J80" s="45"/>
      <c r="K80" s="45"/>
      <c r="L80" s="45"/>
      <c r="M80" s="45"/>
    </row>
    <row r="81" spans="1:8" s="64" customFormat="1" ht="12.75" customHeight="1">
      <c r="A81" s="231" t="s">
        <v>249</v>
      </c>
      <c r="B81" s="231"/>
      <c r="C81" s="231"/>
      <c r="D81" s="231"/>
      <c r="E81" s="231"/>
      <c r="F81" s="231"/>
      <c r="G81" s="231"/>
      <c r="H81" s="136" t="s">
        <v>593</v>
      </c>
    </row>
    <row r="82" spans="1:8" s="64" customFormat="1" ht="12.75" customHeight="1">
      <c r="A82" s="109" t="s">
        <v>80</v>
      </c>
      <c r="B82" s="80">
        <v>50</v>
      </c>
      <c r="C82" s="87">
        <v>80</v>
      </c>
      <c r="D82" s="88"/>
      <c r="E82" s="83">
        <f aca="true" t="shared" si="8" ref="E82:E90">C82*D82</f>
        <v>0</v>
      </c>
      <c r="F82" s="84">
        <f aca="true" t="shared" si="9" ref="F82:F90">B82*D82</f>
        <v>0</v>
      </c>
      <c r="G82" s="85"/>
      <c r="H82" s="136"/>
    </row>
    <row r="83" spans="1:8" s="64" customFormat="1" ht="12.75" customHeight="1">
      <c r="A83" s="109" t="s">
        <v>501</v>
      </c>
      <c r="B83" s="80">
        <v>50</v>
      </c>
      <c r="C83" s="87">
        <v>80</v>
      </c>
      <c r="D83" s="88"/>
      <c r="E83" s="83">
        <f t="shared" si="8"/>
        <v>0</v>
      </c>
      <c r="F83" s="84">
        <f t="shared" si="9"/>
        <v>0</v>
      </c>
      <c r="G83" s="85"/>
      <c r="H83" s="136"/>
    </row>
    <row r="84" spans="1:8" s="64" customFormat="1" ht="12.75" customHeight="1">
      <c r="A84" s="109" t="s">
        <v>502</v>
      </c>
      <c r="B84" s="80">
        <v>50</v>
      </c>
      <c r="C84" s="87">
        <v>80</v>
      </c>
      <c r="D84" s="88"/>
      <c r="E84" s="83">
        <f t="shared" si="8"/>
        <v>0</v>
      </c>
      <c r="F84" s="84">
        <f t="shared" si="9"/>
        <v>0</v>
      </c>
      <c r="G84" s="85"/>
      <c r="H84" s="136"/>
    </row>
    <row r="85" spans="1:8" s="65" customFormat="1" ht="12.75" customHeight="1">
      <c r="A85" s="103" t="s">
        <v>434</v>
      </c>
      <c r="B85" s="92">
        <v>50</v>
      </c>
      <c r="C85" s="98">
        <v>80</v>
      </c>
      <c r="D85" s="99"/>
      <c r="E85" s="83">
        <f t="shared" si="8"/>
        <v>0</v>
      </c>
      <c r="F85" s="84">
        <f t="shared" si="9"/>
        <v>0</v>
      </c>
      <c r="G85" s="100"/>
      <c r="H85" s="138"/>
    </row>
    <row r="86" spans="1:8" s="65" customFormat="1" ht="12.75" customHeight="1">
      <c r="A86" s="103" t="s">
        <v>571</v>
      </c>
      <c r="B86" s="92">
        <v>50</v>
      </c>
      <c r="C86" s="98">
        <v>80</v>
      </c>
      <c r="D86" s="99"/>
      <c r="E86" s="83">
        <f t="shared" si="8"/>
        <v>0</v>
      </c>
      <c r="F86" s="84">
        <f t="shared" si="9"/>
        <v>0</v>
      </c>
      <c r="G86" s="100"/>
      <c r="H86" s="138"/>
    </row>
    <row r="87" spans="1:8" s="64" customFormat="1" ht="12.75" customHeight="1">
      <c r="A87" s="109" t="s">
        <v>572</v>
      </c>
      <c r="B87" s="80">
        <v>50</v>
      </c>
      <c r="C87" s="87">
        <v>80</v>
      </c>
      <c r="D87" s="88"/>
      <c r="E87" s="83">
        <f t="shared" si="8"/>
        <v>0</v>
      </c>
      <c r="F87" s="84">
        <f t="shared" si="9"/>
        <v>0</v>
      </c>
      <c r="G87" s="85"/>
      <c r="H87" s="136"/>
    </row>
    <row r="88" spans="1:8" s="64" customFormat="1" ht="12.75" customHeight="1">
      <c r="A88" s="109" t="s">
        <v>81</v>
      </c>
      <c r="B88" s="80">
        <v>50</v>
      </c>
      <c r="C88" s="87">
        <v>80</v>
      </c>
      <c r="D88" s="88"/>
      <c r="E88" s="83">
        <f t="shared" si="8"/>
        <v>0</v>
      </c>
      <c r="F88" s="84">
        <f t="shared" si="9"/>
        <v>0</v>
      </c>
      <c r="G88" s="85"/>
      <c r="H88" s="136"/>
    </row>
    <row r="89" spans="1:8" s="64" customFormat="1" ht="12.75" customHeight="1">
      <c r="A89" s="109" t="s">
        <v>500</v>
      </c>
      <c r="B89" s="80">
        <v>50</v>
      </c>
      <c r="C89" s="87">
        <v>80</v>
      </c>
      <c r="D89" s="88"/>
      <c r="E89" s="83">
        <f t="shared" si="8"/>
        <v>0</v>
      </c>
      <c r="F89" s="84">
        <f t="shared" si="9"/>
        <v>0</v>
      </c>
      <c r="G89" s="85"/>
      <c r="H89" s="136"/>
    </row>
    <row r="90" spans="1:8" s="64" customFormat="1" ht="12.75" customHeight="1">
      <c r="A90" s="109" t="s">
        <v>573</v>
      </c>
      <c r="B90" s="80">
        <v>50</v>
      </c>
      <c r="C90" s="87">
        <v>80</v>
      </c>
      <c r="D90" s="88"/>
      <c r="E90" s="83">
        <f t="shared" si="8"/>
        <v>0</v>
      </c>
      <c r="F90" s="84">
        <f t="shared" si="9"/>
        <v>0</v>
      </c>
      <c r="G90" s="85"/>
      <c r="H90" s="136"/>
    </row>
    <row r="91" spans="1:13" s="18" customFormat="1" ht="12.75" customHeight="1">
      <c r="A91" s="245" t="s">
        <v>488</v>
      </c>
      <c r="B91" s="245"/>
      <c r="C91" s="245"/>
      <c r="D91" s="245"/>
      <c r="E91" s="245"/>
      <c r="F91" s="245"/>
      <c r="G91" s="245"/>
      <c r="H91" s="136" t="s">
        <v>594</v>
      </c>
      <c r="I91" s="45"/>
      <c r="J91" s="45"/>
      <c r="K91" s="45"/>
      <c r="L91" s="45"/>
      <c r="M91" s="45"/>
    </row>
    <row r="92" spans="1:13" s="18" customFormat="1" ht="12.75" customHeight="1">
      <c r="A92" s="151" t="s">
        <v>492</v>
      </c>
      <c r="B92" s="152">
        <v>40</v>
      </c>
      <c r="C92" s="157">
        <v>50</v>
      </c>
      <c r="D92" s="158"/>
      <c r="E92" s="19">
        <f aca="true" t="shared" si="10" ref="E92:E98">C92*D92</f>
        <v>0</v>
      </c>
      <c r="F92" s="20">
        <f aca="true" t="shared" si="11" ref="F92:F98">B92*D92</f>
        <v>0</v>
      </c>
      <c r="G92" s="21"/>
      <c r="H92" s="136"/>
      <c r="I92" s="45"/>
      <c r="J92" s="45"/>
      <c r="K92" s="45"/>
      <c r="L92" s="45"/>
      <c r="M92" s="45"/>
    </row>
    <row r="93" spans="1:13" s="18" customFormat="1" ht="12.75" customHeight="1">
      <c r="A93" s="151" t="s">
        <v>574</v>
      </c>
      <c r="B93" s="152">
        <v>600</v>
      </c>
      <c r="C93" s="160">
        <v>300</v>
      </c>
      <c r="D93" s="161"/>
      <c r="E93" s="19">
        <f t="shared" si="10"/>
        <v>0</v>
      </c>
      <c r="F93" s="163">
        <f t="shared" si="11"/>
        <v>0</v>
      </c>
      <c r="G93" s="21"/>
      <c r="H93" s="136"/>
      <c r="I93" s="45"/>
      <c r="J93" s="45"/>
      <c r="K93" s="45"/>
      <c r="L93" s="45"/>
      <c r="M93" s="45"/>
    </row>
    <row r="94" spans="1:13" s="18" customFormat="1" ht="12.75" customHeight="1">
      <c r="A94" s="151" t="s">
        <v>491</v>
      </c>
      <c r="B94" s="152">
        <v>80</v>
      </c>
      <c r="C94" s="160">
        <v>90</v>
      </c>
      <c r="D94" s="161"/>
      <c r="E94" s="19">
        <f t="shared" si="10"/>
        <v>0</v>
      </c>
      <c r="F94" s="163">
        <f t="shared" si="11"/>
        <v>0</v>
      </c>
      <c r="G94" s="21"/>
      <c r="H94" s="136"/>
      <c r="I94" s="45"/>
      <c r="J94" s="45"/>
      <c r="K94" s="45"/>
      <c r="L94" s="45"/>
      <c r="M94" s="45"/>
    </row>
    <row r="95" spans="1:13" s="18" customFormat="1" ht="12.75" customHeight="1">
      <c r="A95" s="164" t="s">
        <v>490</v>
      </c>
      <c r="B95" s="165">
        <v>40</v>
      </c>
      <c r="C95" s="166">
        <v>40</v>
      </c>
      <c r="D95" s="161"/>
      <c r="E95" s="19">
        <f t="shared" si="10"/>
        <v>0</v>
      </c>
      <c r="F95" s="163">
        <f t="shared" si="11"/>
        <v>0</v>
      </c>
      <c r="G95" s="21"/>
      <c r="H95" s="136"/>
      <c r="I95" s="45"/>
      <c r="J95" s="45"/>
      <c r="K95" s="45"/>
      <c r="L95" s="45"/>
      <c r="M95" s="45"/>
    </row>
    <row r="96" spans="1:13" s="18" customFormat="1" ht="12.75" customHeight="1">
      <c r="A96" s="151" t="s">
        <v>373</v>
      </c>
      <c r="B96" s="152">
        <v>60</v>
      </c>
      <c r="C96" s="160">
        <v>100</v>
      </c>
      <c r="D96" s="161"/>
      <c r="E96" s="19">
        <f t="shared" si="10"/>
        <v>0</v>
      </c>
      <c r="F96" s="163">
        <f t="shared" si="11"/>
        <v>0</v>
      </c>
      <c r="G96" s="21"/>
      <c r="H96" s="136"/>
      <c r="I96" s="45"/>
      <c r="J96" s="45"/>
      <c r="K96" s="45"/>
      <c r="L96" s="45"/>
      <c r="M96" s="45"/>
    </row>
    <row r="97" spans="1:13" s="18" customFormat="1" ht="12.75" customHeight="1">
      <c r="A97" s="151" t="s">
        <v>374</v>
      </c>
      <c r="B97" s="152">
        <v>60</v>
      </c>
      <c r="C97" s="160">
        <v>80</v>
      </c>
      <c r="D97" s="161"/>
      <c r="E97" s="19">
        <f t="shared" si="10"/>
        <v>0</v>
      </c>
      <c r="F97" s="163">
        <f t="shared" si="11"/>
        <v>0</v>
      </c>
      <c r="G97" s="21"/>
      <c r="H97" s="136"/>
      <c r="I97" s="45"/>
      <c r="J97" s="45"/>
      <c r="K97" s="45"/>
      <c r="L97" s="45"/>
      <c r="M97" s="45"/>
    </row>
    <row r="98" spans="1:13" s="18" customFormat="1" ht="12.75" customHeight="1">
      <c r="A98" s="151" t="s">
        <v>489</v>
      </c>
      <c r="B98" s="152">
        <v>60</v>
      </c>
      <c r="C98" s="160">
        <v>80</v>
      </c>
      <c r="D98" s="161"/>
      <c r="E98" s="19">
        <f t="shared" si="10"/>
        <v>0</v>
      </c>
      <c r="F98" s="163">
        <f t="shared" si="11"/>
        <v>0</v>
      </c>
      <c r="G98" s="21"/>
      <c r="H98" s="136"/>
      <c r="I98" s="45"/>
      <c r="J98" s="45"/>
      <c r="K98" s="45"/>
      <c r="L98" s="45"/>
      <c r="M98" s="45"/>
    </row>
    <row r="99" spans="1:13" s="18" customFormat="1" ht="12.75" customHeight="1">
      <c r="A99" s="245" t="s">
        <v>377</v>
      </c>
      <c r="B99" s="245"/>
      <c r="C99" s="245"/>
      <c r="D99" s="245"/>
      <c r="E99" s="245"/>
      <c r="F99" s="245"/>
      <c r="G99" s="245"/>
      <c r="H99" s="136" t="s">
        <v>595</v>
      </c>
      <c r="I99" s="45"/>
      <c r="J99" s="45"/>
      <c r="K99" s="45"/>
      <c r="L99" s="45"/>
      <c r="M99" s="45"/>
    </row>
    <row r="100" spans="1:8" s="65" customFormat="1" ht="12.75" customHeight="1">
      <c r="A100" s="90" t="s">
        <v>432</v>
      </c>
      <c r="B100" s="92">
        <v>1500</v>
      </c>
      <c r="C100" s="98">
        <v>2000</v>
      </c>
      <c r="D100" s="99"/>
      <c r="E100" s="95">
        <f>C100*D100</f>
        <v>0</v>
      </c>
      <c r="F100" s="96">
        <f>B100*D100</f>
        <v>0</v>
      </c>
      <c r="G100" s="100"/>
      <c r="H100" s="138"/>
    </row>
    <row r="101" spans="1:8" s="65" customFormat="1" ht="12.75" customHeight="1">
      <c r="A101" s="90" t="s">
        <v>84</v>
      </c>
      <c r="B101" s="92">
        <v>1000</v>
      </c>
      <c r="C101" s="98" t="s">
        <v>85</v>
      </c>
      <c r="D101" s="99"/>
      <c r="E101" s="95"/>
      <c r="F101" s="96">
        <f>B101*D101</f>
        <v>0</v>
      </c>
      <c r="G101" s="100" t="s">
        <v>276</v>
      </c>
      <c r="H101" s="138"/>
    </row>
    <row r="102" spans="1:8" s="65" customFormat="1" ht="12.75" customHeight="1">
      <c r="A102" s="90" t="s">
        <v>433</v>
      </c>
      <c r="B102" s="92">
        <v>220</v>
      </c>
      <c r="C102" s="98" t="s">
        <v>85</v>
      </c>
      <c r="D102" s="99"/>
      <c r="E102" s="95"/>
      <c r="F102" s="96">
        <f>B102*D102</f>
        <v>0</v>
      </c>
      <c r="G102" s="100" t="s">
        <v>277</v>
      </c>
      <c r="H102" s="138"/>
    </row>
    <row r="103" spans="1:8" s="64" customFormat="1" ht="12.75" customHeight="1">
      <c r="A103" s="224" t="s">
        <v>90</v>
      </c>
      <c r="B103" s="224"/>
      <c r="C103" s="224"/>
      <c r="D103" s="224"/>
      <c r="E103" s="224"/>
      <c r="F103" s="224"/>
      <c r="G103" s="224"/>
      <c r="H103" s="136" t="s">
        <v>596</v>
      </c>
    </row>
    <row r="104" spans="1:8" s="64" customFormat="1" ht="12.75" customHeight="1">
      <c r="A104" s="110" t="s">
        <v>272</v>
      </c>
      <c r="B104" s="86">
        <v>100</v>
      </c>
      <c r="C104" s="87">
        <v>1200</v>
      </c>
      <c r="D104" s="88"/>
      <c r="E104" s="83">
        <f aca="true" t="shared" si="12" ref="E104:E110">C104*D104</f>
        <v>0</v>
      </c>
      <c r="F104" s="84">
        <f aca="true" t="shared" si="13" ref="F104:F109">B104*D104</f>
        <v>0</v>
      </c>
      <c r="G104" s="85"/>
      <c r="H104" s="136"/>
    </row>
    <row r="105" spans="1:8" s="64" customFormat="1" ht="12.75" customHeight="1">
      <c r="A105" s="110" t="s">
        <v>273</v>
      </c>
      <c r="B105" s="111">
        <v>120</v>
      </c>
      <c r="C105" s="112">
        <v>2000</v>
      </c>
      <c r="D105" s="88"/>
      <c r="E105" s="83">
        <f t="shared" si="12"/>
        <v>0</v>
      </c>
      <c r="F105" s="84">
        <f t="shared" si="13"/>
        <v>0</v>
      </c>
      <c r="G105" s="85"/>
      <c r="H105" s="136"/>
    </row>
    <row r="106" spans="1:8" s="64" customFormat="1" ht="12.75" customHeight="1">
      <c r="A106" s="113" t="s">
        <v>91</v>
      </c>
      <c r="B106" s="114">
        <v>1000</v>
      </c>
      <c r="C106" s="81">
        <v>2500</v>
      </c>
      <c r="D106" s="82"/>
      <c r="E106" s="83">
        <f t="shared" si="12"/>
        <v>0</v>
      </c>
      <c r="F106" s="84">
        <f t="shared" si="13"/>
        <v>0</v>
      </c>
      <c r="G106" s="85"/>
      <c r="H106" s="136"/>
    </row>
    <row r="107" spans="1:8" s="64" customFormat="1" ht="12.75" customHeight="1">
      <c r="A107" s="113" t="s">
        <v>92</v>
      </c>
      <c r="B107" s="114">
        <v>1000</v>
      </c>
      <c r="C107" s="81">
        <v>2500</v>
      </c>
      <c r="D107" s="82"/>
      <c r="E107" s="83">
        <f t="shared" si="12"/>
        <v>0</v>
      </c>
      <c r="F107" s="84">
        <f t="shared" si="13"/>
        <v>0</v>
      </c>
      <c r="G107" s="85"/>
      <c r="H107" s="136"/>
    </row>
    <row r="108" spans="1:8" s="64" customFormat="1" ht="12.75" customHeight="1">
      <c r="A108" s="113" t="s">
        <v>575</v>
      </c>
      <c r="B108" s="114">
        <v>1000</v>
      </c>
      <c r="C108" s="81">
        <v>3800</v>
      </c>
      <c r="D108" s="82"/>
      <c r="E108" s="83">
        <f t="shared" si="12"/>
        <v>0</v>
      </c>
      <c r="F108" s="84">
        <f t="shared" si="13"/>
        <v>0</v>
      </c>
      <c r="G108" s="85"/>
      <c r="H108" s="136"/>
    </row>
    <row r="109" spans="1:8" s="64" customFormat="1" ht="12.75" customHeight="1">
      <c r="A109" s="113" t="s">
        <v>576</v>
      </c>
      <c r="B109" s="114">
        <v>1000</v>
      </c>
      <c r="C109" s="81">
        <v>2500</v>
      </c>
      <c r="D109" s="82"/>
      <c r="E109" s="83">
        <f t="shared" si="12"/>
        <v>0</v>
      </c>
      <c r="F109" s="84">
        <f t="shared" si="13"/>
        <v>0</v>
      </c>
      <c r="G109" s="85"/>
      <c r="H109" s="136"/>
    </row>
    <row r="110" spans="1:8" s="64" customFormat="1" ht="12.75" customHeight="1">
      <c r="A110" s="113" t="s">
        <v>577</v>
      </c>
      <c r="B110" s="114" t="s">
        <v>95</v>
      </c>
      <c r="C110" s="81">
        <v>12000</v>
      </c>
      <c r="D110" s="82"/>
      <c r="E110" s="83">
        <f t="shared" si="12"/>
        <v>0</v>
      </c>
      <c r="F110" s="84"/>
      <c r="G110" s="85"/>
      <c r="H110" s="136"/>
    </row>
    <row r="111" spans="1:16" s="18" customFormat="1" ht="12.75" customHeight="1">
      <c r="A111" s="249" t="s">
        <v>386</v>
      </c>
      <c r="B111" s="249"/>
      <c r="C111" s="249"/>
      <c r="D111" s="249"/>
      <c r="E111" s="249"/>
      <c r="F111" s="249"/>
      <c r="G111" s="249"/>
      <c r="H111" s="136"/>
      <c r="O111" s="27"/>
      <c r="P111" s="27"/>
    </row>
    <row r="112" spans="1:16" s="18" customFormat="1" ht="12.75" customHeight="1">
      <c r="A112" s="263" t="s">
        <v>102</v>
      </c>
      <c r="B112" s="263"/>
      <c r="C112" s="263"/>
      <c r="D112" s="263"/>
      <c r="E112" s="263"/>
      <c r="F112" s="263"/>
      <c r="G112" s="263"/>
      <c r="H112" s="136"/>
      <c r="O112" s="27"/>
      <c r="P112" s="27"/>
    </row>
    <row r="113" spans="1:16" s="18" customFormat="1" ht="12.75" customHeight="1">
      <c r="A113" s="117" t="s">
        <v>275</v>
      </c>
      <c r="B113" s="111">
        <v>260</v>
      </c>
      <c r="C113" s="105">
        <v>140</v>
      </c>
      <c r="D113" s="88"/>
      <c r="E113" s="83">
        <f aca="true" t="shared" si="14" ref="E113:E127">C113*D113</f>
        <v>0</v>
      </c>
      <c r="F113" s="84">
        <f aca="true" t="shared" si="15" ref="F113:F127">B113*D113</f>
        <v>0</v>
      </c>
      <c r="G113" s="214"/>
      <c r="H113" s="136"/>
      <c r="O113" s="27"/>
      <c r="P113" s="27"/>
    </row>
    <row r="114" spans="1:16" s="18" customFormat="1" ht="12.75" customHeight="1">
      <c r="A114" s="117" t="s">
        <v>103</v>
      </c>
      <c r="B114" s="118">
        <v>600</v>
      </c>
      <c r="C114" s="105">
        <v>100</v>
      </c>
      <c r="D114" s="88"/>
      <c r="E114" s="83">
        <f t="shared" si="14"/>
        <v>0</v>
      </c>
      <c r="F114" s="84">
        <f t="shared" si="15"/>
        <v>0</v>
      </c>
      <c r="G114" s="214"/>
      <c r="H114" s="136"/>
      <c r="O114" s="27"/>
      <c r="P114" s="27"/>
    </row>
    <row r="115" spans="1:16" s="18" customFormat="1" ht="12.75" customHeight="1">
      <c r="A115" s="117" t="s">
        <v>104</v>
      </c>
      <c r="B115" s="118">
        <v>330</v>
      </c>
      <c r="C115" s="105">
        <v>220</v>
      </c>
      <c r="D115" s="88"/>
      <c r="E115" s="83">
        <f t="shared" si="14"/>
        <v>0</v>
      </c>
      <c r="F115" s="84">
        <f t="shared" si="15"/>
        <v>0</v>
      </c>
      <c r="G115" s="214"/>
      <c r="H115" s="136"/>
      <c r="O115" s="27"/>
      <c r="P115" s="27"/>
    </row>
    <row r="116" spans="1:16" s="18" customFormat="1" ht="12.75" customHeight="1">
      <c r="A116" s="117" t="s">
        <v>105</v>
      </c>
      <c r="B116" s="118">
        <v>250</v>
      </c>
      <c r="C116" s="105">
        <v>200</v>
      </c>
      <c r="D116" s="88"/>
      <c r="E116" s="83">
        <f t="shared" si="14"/>
        <v>0</v>
      </c>
      <c r="F116" s="84">
        <f t="shared" si="15"/>
        <v>0</v>
      </c>
      <c r="G116" s="214"/>
      <c r="H116" s="136"/>
      <c r="O116" s="27"/>
      <c r="P116" s="27"/>
    </row>
    <row r="117" spans="1:16" s="18" customFormat="1" ht="12.75" customHeight="1">
      <c r="A117" s="117" t="s">
        <v>106</v>
      </c>
      <c r="B117" s="118">
        <v>330</v>
      </c>
      <c r="C117" s="105">
        <v>200</v>
      </c>
      <c r="D117" s="88"/>
      <c r="E117" s="83">
        <f t="shared" si="14"/>
        <v>0</v>
      </c>
      <c r="F117" s="84">
        <f t="shared" si="15"/>
        <v>0</v>
      </c>
      <c r="G117" s="214"/>
      <c r="H117" s="136"/>
      <c r="O117" s="27"/>
      <c r="P117" s="27"/>
    </row>
    <row r="118" spans="1:16" s="18" customFormat="1" ht="12.75" customHeight="1">
      <c r="A118" s="117" t="s">
        <v>107</v>
      </c>
      <c r="B118" s="118">
        <v>250</v>
      </c>
      <c r="C118" s="105">
        <v>250</v>
      </c>
      <c r="D118" s="82"/>
      <c r="E118" s="83">
        <f t="shared" si="14"/>
        <v>0</v>
      </c>
      <c r="F118" s="84">
        <f t="shared" si="15"/>
        <v>0</v>
      </c>
      <c r="G118" s="214"/>
      <c r="H118" s="136"/>
      <c r="O118" s="27"/>
      <c r="P118" s="27"/>
    </row>
    <row r="119" spans="1:16" s="18" customFormat="1" ht="12.75" customHeight="1">
      <c r="A119" s="102" t="s">
        <v>108</v>
      </c>
      <c r="B119" s="118">
        <v>250</v>
      </c>
      <c r="C119" s="105">
        <v>160</v>
      </c>
      <c r="D119" s="82"/>
      <c r="E119" s="83">
        <f t="shared" si="14"/>
        <v>0</v>
      </c>
      <c r="F119" s="84">
        <f t="shared" si="15"/>
        <v>0</v>
      </c>
      <c r="G119" s="214"/>
      <c r="H119" s="136"/>
      <c r="O119" s="27"/>
      <c r="P119" s="27"/>
    </row>
    <row r="120" spans="1:16" s="18" customFormat="1" ht="12.75" customHeight="1">
      <c r="A120" s="215" t="s">
        <v>597</v>
      </c>
      <c r="B120" s="80">
        <v>330</v>
      </c>
      <c r="C120" s="93">
        <v>450</v>
      </c>
      <c r="D120" s="82"/>
      <c r="E120" s="83">
        <f>C120*D120</f>
        <v>0</v>
      </c>
      <c r="F120" s="84">
        <f>B120*D120</f>
        <v>0</v>
      </c>
      <c r="G120" s="214"/>
      <c r="H120" s="136"/>
      <c r="O120" s="27"/>
      <c r="P120" s="27"/>
    </row>
    <row r="121" spans="1:16" s="18" customFormat="1" ht="12.75" customHeight="1">
      <c r="A121" s="102" t="s">
        <v>578</v>
      </c>
      <c r="B121" s="118">
        <v>1000</v>
      </c>
      <c r="C121" s="105">
        <v>350</v>
      </c>
      <c r="D121" s="82"/>
      <c r="E121" s="83">
        <f t="shared" si="14"/>
        <v>0</v>
      </c>
      <c r="F121" s="84">
        <f t="shared" si="15"/>
        <v>0</v>
      </c>
      <c r="G121" s="214"/>
      <c r="H121" s="136"/>
      <c r="O121" s="27"/>
      <c r="P121" s="27"/>
    </row>
    <row r="122" spans="1:16" s="18" customFormat="1" ht="12.75" customHeight="1">
      <c r="A122" s="102" t="s">
        <v>579</v>
      </c>
      <c r="B122" s="118">
        <v>1000</v>
      </c>
      <c r="C122" s="105">
        <v>450</v>
      </c>
      <c r="D122" s="82"/>
      <c r="E122" s="83">
        <f t="shared" si="14"/>
        <v>0</v>
      </c>
      <c r="F122" s="84">
        <f t="shared" si="15"/>
        <v>0</v>
      </c>
      <c r="G122" s="214"/>
      <c r="H122" s="136"/>
      <c r="O122" s="27"/>
      <c r="P122" s="27"/>
    </row>
    <row r="123" spans="1:16" s="18" customFormat="1" ht="12.75" customHeight="1">
      <c r="A123" s="102" t="s">
        <v>494</v>
      </c>
      <c r="B123" s="118">
        <v>1000</v>
      </c>
      <c r="C123" s="105">
        <v>700</v>
      </c>
      <c r="D123" s="82"/>
      <c r="E123" s="83">
        <f t="shared" si="14"/>
        <v>0</v>
      </c>
      <c r="F123" s="84">
        <f t="shared" si="15"/>
        <v>0</v>
      </c>
      <c r="G123" s="214"/>
      <c r="H123" s="136"/>
      <c r="O123" s="27"/>
      <c r="P123" s="27"/>
    </row>
    <row r="124" spans="1:16" s="18" customFormat="1" ht="12.75" customHeight="1">
      <c r="A124" s="102" t="s">
        <v>580</v>
      </c>
      <c r="B124" s="118">
        <v>1000</v>
      </c>
      <c r="C124" s="105">
        <v>800</v>
      </c>
      <c r="D124" s="82"/>
      <c r="E124" s="83">
        <f t="shared" si="14"/>
        <v>0</v>
      </c>
      <c r="F124" s="84">
        <f t="shared" si="15"/>
        <v>0</v>
      </c>
      <c r="G124" s="214"/>
      <c r="H124" s="136"/>
      <c r="O124" s="27"/>
      <c r="P124" s="27"/>
    </row>
    <row r="125" spans="1:17" s="18" customFormat="1" ht="12.75" customHeight="1">
      <c r="A125" s="102" t="s">
        <v>581</v>
      </c>
      <c r="B125" s="118">
        <v>1000</v>
      </c>
      <c r="C125" s="105">
        <v>600</v>
      </c>
      <c r="D125" s="82"/>
      <c r="E125" s="83">
        <f t="shared" si="14"/>
        <v>0</v>
      </c>
      <c r="F125" s="84">
        <f t="shared" si="15"/>
        <v>0</v>
      </c>
      <c r="G125" s="214"/>
      <c r="H125" s="136"/>
      <c r="O125" s="27"/>
      <c r="P125" s="27"/>
      <c r="Q125" s="18" t="s">
        <v>113</v>
      </c>
    </row>
    <row r="126" spans="1:16" s="18" customFormat="1" ht="12.75" customHeight="1">
      <c r="A126" s="79" t="s">
        <v>582</v>
      </c>
      <c r="B126" s="80">
        <v>200</v>
      </c>
      <c r="C126" s="93">
        <v>100</v>
      </c>
      <c r="D126" s="82"/>
      <c r="E126" s="83">
        <f t="shared" si="14"/>
        <v>0</v>
      </c>
      <c r="F126" s="84">
        <f t="shared" si="15"/>
        <v>0</v>
      </c>
      <c r="G126" s="214"/>
      <c r="H126" s="136"/>
      <c r="O126" s="27"/>
      <c r="P126" s="27"/>
    </row>
    <row r="127" spans="1:16" s="18" customFormat="1" ht="12.75" customHeight="1">
      <c r="A127" s="79" t="s">
        <v>116</v>
      </c>
      <c r="B127" s="80">
        <v>150</v>
      </c>
      <c r="C127" s="93">
        <v>150</v>
      </c>
      <c r="D127" s="82"/>
      <c r="E127" s="83">
        <f t="shared" si="14"/>
        <v>0</v>
      </c>
      <c r="F127" s="84">
        <f t="shared" si="15"/>
        <v>0</v>
      </c>
      <c r="G127" s="214"/>
      <c r="H127" s="136"/>
      <c r="O127" s="27"/>
      <c r="P127" s="27"/>
    </row>
    <row r="128" spans="1:13" s="18" customFormat="1" ht="12.75" customHeight="1">
      <c r="A128" s="250" t="s">
        <v>117</v>
      </c>
      <c r="B128" s="251"/>
      <c r="C128" s="251"/>
      <c r="D128" s="252"/>
      <c r="E128" s="29">
        <f>SUM(E12:E127)</f>
        <v>0</v>
      </c>
      <c r="F128" s="30">
        <f>SUM(F12:F110)</f>
        <v>0</v>
      </c>
      <c r="G128" s="253"/>
      <c r="H128" s="136"/>
      <c r="I128" s="45"/>
      <c r="J128" s="45"/>
      <c r="K128" s="45"/>
      <c r="L128" s="45"/>
      <c r="M128" s="45"/>
    </row>
    <row r="129" spans="1:13" s="33" customFormat="1" ht="12.75" customHeight="1">
      <c r="A129" s="254" t="s">
        <v>387</v>
      </c>
      <c r="B129" s="255"/>
      <c r="C129" s="256"/>
      <c r="D129" s="31">
        <f>G6</f>
        <v>0</v>
      </c>
      <c r="E129" s="32" t="e">
        <f>ROUND(E128/D129,2)</f>
        <v>#DIV/0!</v>
      </c>
      <c r="F129" s="31" t="e">
        <f>F128/D129</f>
        <v>#DIV/0!</v>
      </c>
      <c r="G129" s="253"/>
      <c r="I129" s="173"/>
      <c r="J129" s="173"/>
      <c r="K129" s="173"/>
      <c r="L129" s="173"/>
      <c r="M129" s="173"/>
    </row>
    <row r="130" spans="1:13" s="18" customFormat="1" ht="12.75" customHeight="1">
      <c r="A130" s="250" t="s">
        <v>119</v>
      </c>
      <c r="B130" s="251"/>
      <c r="C130" s="252"/>
      <c r="D130" s="176">
        <v>0.15</v>
      </c>
      <c r="E130" s="29">
        <f>D130*E128</f>
        <v>0</v>
      </c>
      <c r="F130" s="30" t="s">
        <v>120</v>
      </c>
      <c r="G130" s="253"/>
      <c r="H130" s="136"/>
      <c r="I130" s="45"/>
      <c r="J130" s="45"/>
      <c r="K130" s="45"/>
      <c r="L130" s="45"/>
      <c r="M130" s="45"/>
    </row>
    <row r="131" spans="1:13" s="18" customFormat="1" ht="12.75" customHeight="1">
      <c r="A131" s="250" t="s">
        <v>121</v>
      </c>
      <c r="B131" s="251"/>
      <c r="C131" s="252"/>
      <c r="D131" s="174">
        <v>0</v>
      </c>
      <c r="E131" s="29">
        <f>D131*450</f>
        <v>0</v>
      </c>
      <c r="F131" s="30" t="s">
        <v>120</v>
      </c>
      <c r="G131" s="253"/>
      <c r="H131" s="136"/>
      <c r="I131" s="45"/>
      <c r="J131" s="45"/>
      <c r="K131" s="45"/>
      <c r="L131" s="45"/>
      <c r="M131" s="45"/>
    </row>
    <row r="132" spans="1:13" s="18" customFormat="1" ht="12.75" customHeight="1">
      <c r="A132" s="243" t="s">
        <v>213</v>
      </c>
      <c r="B132" s="243"/>
      <c r="C132" s="243"/>
      <c r="D132" s="243"/>
      <c r="E132" s="35">
        <f>E128+E130+E131</f>
        <v>0</v>
      </c>
      <c r="F132" s="36" t="s">
        <v>120</v>
      </c>
      <c r="G132" s="253"/>
      <c r="H132" s="136"/>
      <c r="I132" s="45"/>
      <c r="J132" s="45"/>
      <c r="K132" s="45"/>
      <c r="L132" s="45"/>
      <c r="M132" s="45"/>
    </row>
    <row r="134" spans="1:15" ht="12.75">
      <c r="A134" s="175" t="s">
        <v>129</v>
      </c>
      <c r="B134" s="38"/>
      <c r="D134" s="244" t="s">
        <v>130</v>
      </c>
      <c r="E134" s="244"/>
      <c r="F134" s="244"/>
      <c r="G134" s="244"/>
      <c r="I134" s="5"/>
      <c r="J134" s="5"/>
      <c r="K134" s="5"/>
      <c r="L134" s="5"/>
      <c r="M134" s="5"/>
      <c r="O134" s="27"/>
    </row>
    <row r="135" spans="1:15" ht="12.75">
      <c r="A135" s="1" t="s">
        <v>131</v>
      </c>
      <c r="I135" s="5"/>
      <c r="J135" s="5"/>
      <c r="K135" s="5"/>
      <c r="L135" s="5"/>
      <c r="M135" s="5"/>
      <c r="O135" s="27"/>
    </row>
  </sheetData>
  <sheetProtection/>
  <mergeCells count="26">
    <mergeCell ref="A99:G99"/>
    <mergeCell ref="A103:G103"/>
    <mergeCell ref="A111:G111"/>
    <mergeCell ref="A112:G112"/>
    <mergeCell ref="D134:G134"/>
    <mergeCell ref="A128:D128"/>
    <mergeCell ref="G128:G132"/>
    <mergeCell ref="A129:C129"/>
    <mergeCell ref="A130:C130"/>
    <mergeCell ref="A132:D132"/>
    <mergeCell ref="A1:G1"/>
    <mergeCell ref="I1:M5"/>
    <mergeCell ref="A3:G3"/>
    <mergeCell ref="E5:F5"/>
    <mergeCell ref="C6:F6"/>
    <mergeCell ref="C7:F7"/>
    <mergeCell ref="A50:G50"/>
    <mergeCell ref="A65:G65"/>
    <mergeCell ref="A75:G75"/>
    <mergeCell ref="A131:C131"/>
    <mergeCell ref="C8:F8"/>
    <mergeCell ref="A29:G29"/>
    <mergeCell ref="A11:G11"/>
    <mergeCell ref="A34:G34"/>
    <mergeCell ref="A81:G81"/>
    <mergeCell ref="A91:G91"/>
  </mergeCells>
  <conditionalFormatting sqref="E92:F92 E51:F51 F52:F61 E52:E64 E66:F74 F93:F94 E93:E98 E124:F127">
    <cfRule type="cellIs" priority="28" dxfId="97" operator="equal" stopIfTrue="1">
      <formula>0</formula>
    </cfRule>
  </conditionalFormatting>
  <conditionalFormatting sqref="F96">
    <cfRule type="cellIs" priority="29" dxfId="97" operator="equal" stopIfTrue="1">
      <formula>0</formula>
    </cfRule>
  </conditionalFormatting>
  <conditionalFormatting sqref="F97:F98">
    <cfRule type="cellIs" priority="30" dxfId="97" operator="equal" stopIfTrue="1">
      <formula>0</formula>
    </cfRule>
  </conditionalFormatting>
  <conditionalFormatting sqref="F95">
    <cfRule type="cellIs" priority="31" dxfId="97" operator="equal" stopIfTrue="1">
      <formula>0</formula>
    </cfRule>
  </conditionalFormatting>
  <conditionalFormatting sqref="E113:F119 E121:F122">
    <cfRule type="cellIs" priority="27" dxfId="97" operator="equal" stopIfTrue="1">
      <formula>0</formula>
    </cfRule>
  </conditionalFormatting>
  <conditionalFormatting sqref="F31:F33">
    <cfRule type="cellIs" priority="24" dxfId="97" operator="equal" stopIfTrue="1">
      <formula>0</formula>
    </cfRule>
  </conditionalFormatting>
  <conditionalFormatting sqref="E30:F30 E31:E33">
    <cfRule type="cellIs" priority="25" dxfId="97" operator="equal" stopIfTrue="1">
      <formula>0</formula>
    </cfRule>
  </conditionalFormatting>
  <conditionalFormatting sqref="E100:F102">
    <cfRule type="cellIs" priority="23" dxfId="97" operator="equal" stopIfTrue="1">
      <formula>0</formula>
    </cfRule>
  </conditionalFormatting>
  <conditionalFormatting sqref="F17:F28">
    <cfRule type="cellIs" priority="22" dxfId="97" operator="equal" stopIfTrue="1">
      <formula>0</formula>
    </cfRule>
  </conditionalFormatting>
  <conditionalFormatting sqref="F13">
    <cfRule type="cellIs" priority="17" dxfId="97" operator="equal" stopIfTrue="1">
      <formula>0</formula>
    </cfRule>
  </conditionalFormatting>
  <conditionalFormatting sqref="E12:F12 E13:E28">
    <cfRule type="cellIs" priority="18" dxfId="97" operator="equal" stopIfTrue="1">
      <formula>0</formula>
    </cfRule>
  </conditionalFormatting>
  <conditionalFormatting sqref="F16">
    <cfRule type="cellIs" priority="19" dxfId="97" operator="equal" stopIfTrue="1">
      <formula>0</formula>
    </cfRule>
  </conditionalFormatting>
  <conditionalFormatting sqref="F15">
    <cfRule type="cellIs" priority="15" dxfId="97" operator="equal" stopIfTrue="1">
      <formula>0</formula>
    </cfRule>
  </conditionalFormatting>
  <conditionalFormatting sqref="F14">
    <cfRule type="cellIs" priority="16" dxfId="97" operator="equal" stopIfTrue="1">
      <formula>0</formula>
    </cfRule>
  </conditionalFormatting>
  <conditionalFormatting sqref="F62:F64">
    <cfRule type="cellIs" priority="12" dxfId="97" operator="equal" stopIfTrue="1">
      <formula>0</formula>
    </cfRule>
  </conditionalFormatting>
  <conditionalFormatting sqref="E35:F35 F36:F46 E36:E49">
    <cfRule type="cellIs" priority="11" dxfId="97" operator="equal" stopIfTrue="1">
      <formula>0</formula>
    </cfRule>
  </conditionalFormatting>
  <conditionalFormatting sqref="F47:F49">
    <cfRule type="cellIs" priority="10" dxfId="97" operator="equal" stopIfTrue="1">
      <formula>0</formula>
    </cfRule>
  </conditionalFormatting>
  <conditionalFormatting sqref="E104:F110">
    <cfRule type="cellIs" priority="9" dxfId="97" operator="equal" stopIfTrue="1">
      <formula>0</formula>
    </cfRule>
  </conditionalFormatting>
  <conditionalFormatting sqref="E123:F123">
    <cfRule type="cellIs" priority="7" dxfId="97" operator="equal" stopIfTrue="1">
      <formula>0</formula>
    </cfRule>
  </conditionalFormatting>
  <conditionalFormatting sqref="E76:F76 F77:F78 E77:E80">
    <cfRule type="cellIs" priority="4" dxfId="97" operator="equal" stopIfTrue="1">
      <formula>0</formula>
    </cfRule>
  </conditionalFormatting>
  <conditionalFormatting sqref="F80">
    <cfRule type="cellIs" priority="5" dxfId="97" operator="equal" stopIfTrue="1">
      <formula>0</formula>
    </cfRule>
  </conditionalFormatting>
  <conditionalFormatting sqref="F79">
    <cfRule type="cellIs" priority="6" dxfId="97" operator="equal" stopIfTrue="1">
      <formula>0</formula>
    </cfRule>
  </conditionalFormatting>
  <conditionalFormatting sqref="E82:F90">
    <cfRule type="cellIs" priority="3" dxfId="97" operator="equal" stopIfTrue="1">
      <formula>0</formula>
    </cfRule>
  </conditionalFormatting>
  <conditionalFormatting sqref="E120:F120">
    <cfRule type="cellIs" priority="1" dxfId="97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58">
      <selection activeCell="Q66" sqref="Q66"/>
    </sheetView>
  </sheetViews>
  <sheetFormatPr defaultColWidth="9.00390625" defaultRowHeight="15"/>
  <cols>
    <col min="1" max="1" width="57.8515625" style="1" customWidth="1"/>
    <col min="2" max="2" width="8.7109375" style="1" customWidth="1"/>
    <col min="3" max="3" width="12.28125" style="2" customWidth="1"/>
    <col min="4" max="4" width="15.57421875" style="3" customWidth="1"/>
    <col min="5" max="5" width="12.7109375" style="4" customWidth="1"/>
    <col min="6" max="6" width="13.00390625" style="4" customWidth="1"/>
    <col min="7" max="7" width="11.421875" style="4" customWidth="1"/>
    <col min="8" max="8" width="19.57421875" style="5" customWidth="1"/>
    <col min="9" max="9" width="9.00390625" style="5" customWidth="1"/>
    <col min="10" max="15" width="0" style="5" hidden="1" customWidth="1"/>
    <col min="16" max="16384" width="9.00390625" style="5" customWidth="1"/>
  </cols>
  <sheetData>
    <row r="1" spans="1:10" s="6" customFormat="1" ht="12.75" customHeight="1">
      <c r="A1" s="264" t="s">
        <v>0</v>
      </c>
      <c r="B1" s="264"/>
      <c r="C1" s="264"/>
      <c r="D1" s="264"/>
      <c r="E1" s="264"/>
      <c r="F1" s="264"/>
      <c r="G1" s="264"/>
      <c r="H1" s="264"/>
      <c r="J1" s="6" t="s">
        <v>1</v>
      </c>
    </row>
    <row r="2" ht="18.75" customHeight="1"/>
    <row r="3" spans="1:8" ht="26.25">
      <c r="A3" s="258" t="s">
        <v>132</v>
      </c>
      <c r="B3" s="258"/>
      <c r="C3" s="258"/>
      <c r="D3" s="258"/>
      <c r="E3" s="258"/>
      <c r="F3" s="258"/>
      <c r="G3" s="258"/>
      <c r="H3" s="258"/>
    </row>
    <row r="4" ht="12" customHeight="1"/>
    <row r="5" spans="2:8" s="11" customFormat="1" ht="18.75" customHeight="1">
      <c r="B5" s="39"/>
      <c r="C5" s="7" t="s">
        <v>3</v>
      </c>
      <c r="D5" s="8"/>
      <c r="E5" s="9" t="s">
        <v>4</v>
      </c>
      <c r="F5" s="266"/>
      <c r="G5" s="266"/>
      <c r="H5" s="10" t="s">
        <v>5</v>
      </c>
    </row>
    <row r="6" spans="1:8" s="11" customFormat="1" ht="18.75" customHeight="1">
      <c r="A6" s="40"/>
      <c r="B6" s="39"/>
      <c r="C6" s="7" t="s">
        <v>6</v>
      </c>
      <c r="D6" s="267"/>
      <c r="E6" s="267"/>
      <c r="F6" s="267"/>
      <c r="G6" s="267"/>
      <c r="H6" s="41"/>
    </row>
    <row r="7" spans="1:8" s="11" customFormat="1" ht="18.75" customHeight="1">
      <c r="A7" s="40"/>
      <c r="B7" s="39"/>
      <c r="C7" s="7" t="s">
        <v>7</v>
      </c>
      <c r="D7" s="267"/>
      <c r="E7" s="267"/>
      <c r="F7" s="267"/>
      <c r="G7" s="267"/>
      <c r="H7" s="10" t="s">
        <v>8</v>
      </c>
    </row>
    <row r="8" spans="2:8" s="11" customFormat="1" ht="18.75" customHeight="1">
      <c r="B8" s="39"/>
      <c r="C8" s="7" t="s">
        <v>9</v>
      </c>
      <c r="D8" s="266"/>
      <c r="E8" s="266"/>
      <c r="F8" s="266"/>
      <c r="G8" s="266"/>
      <c r="H8" s="42"/>
    </row>
    <row r="9" spans="3:4" ht="12.75" customHeight="1">
      <c r="C9" s="12"/>
      <c r="D9" s="13"/>
    </row>
    <row r="10" spans="1:8" ht="12.75" customHeight="1">
      <c r="A10" s="14" t="s">
        <v>11</v>
      </c>
      <c r="B10" s="14" t="s">
        <v>284</v>
      </c>
      <c r="C10" s="15" t="s">
        <v>12</v>
      </c>
      <c r="D10" s="16" t="s">
        <v>13</v>
      </c>
      <c r="E10" s="17" t="s">
        <v>14</v>
      </c>
      <c r="F10" s="17" t="s">
        <v>15</v>
      </c>
      <c r="G10" s="17" t="s">
        <v>16</v>
      </c>
      <c r="H10" s="17" t="s">
        <v>17</v>
      </c>
    </row>
    <row r="11" spans="1:8" s="18" customFormat="1" ht="12.75" customHeight="1">
      <c r="A11" s="265" t="s">
        <v>133</v>
      </c>
      <c r="B11" s="265"/>
      <c r="C11" s="265"/>
      <c r="D11" s="265"/>
      <c r="E11" s="265"/>
      <c r="F11" s="265"/>
      <c r="G11" s="265"/>
      <c r="H11" s="265"/>
    </row>
    <row r="12" spans="1:8" s="18" customFormat="1" ht="12.75" customHeight="1">
      <c r="A12" s="43" t="s">
        <v>134</v>
      </c>
      <c r="B12" s="26" t="s">
        <v>135</v>
      </c>
      <c r="C12" s="28">
        <v>700</v>
      </c>
      <c r="D12" s="44">
        <v>2300</v>
      </c>
      <c r="E12" s="22"/>
      <c r="F12" s="19">
        <f aca="true" t="shared" si="0" ref="F12:F17">D12*E12</f>
        <v>0</v>
      </c>
      <c r="G12" s="20">
        <f aca="true" t="shared" si="1" ref="G12:G17">C12*E12</f>
        <v>0</v>
      </c>
      <c r="H12" s="21"/>
    </row>
    <row r="13" spans="1:17" s="24" customFormat="1" ht="12.75" customHeight="1">
      <c r="A13" s="43" t="s">
        <v>136</v>
      </c>
      <c r="B13" s="26" t="s">
        <v>135</v>
      </c>
      <c r="C13" s="28">
        <v>1000</v>
      </c>
      <c r="D13" s="44">
        <v>6400</v>
      </c>
      <c r="E13" s="25"/>
      <c r="F13" s="19">
        <f t="shared" si="0"/>
        <v>0</v>
      </c>
      <c r="G13" s="20">
        <f t="shared" si="1"/>
        <v>0</v>
      </c>
      <c r="H13" s="23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24" customFormat="1" ht="12.75" customHeight="1">
      <c r="A14" s="43" t="s">
        <v>137</v>
      </c>
      <c r="B14" s="26" t="s">
        <v>135</v>
      </c>
      <c r="C14" s="28">
        <v>1000</v>
      </c>
      <c r="D14" s="44">
        <v>8900</v>
      </c>
      <c r="E14" s="25"/>
      <c r="F14" s="19">
        <f t="shared" si="0"/>
        <v>0</v>
      </c>
      <c r="G14" s="20">
        <f t="shared" si="1"/>
        <v>0</v>
      </c>
      <c r="H14" s="23"/>
      <c r="I14" s="18"/>
      <c r="J14" s="18"/>
      <c r="K14" s="18"/>
      <c r="L14" s="18"/>
      <c r="M14" s="18"/>
      <c r="N14" s="18"/>
      <c r="O14" s="18"/>
      <c r="P14" s="18"/>
      <c r="Q14" s="18"/>
    </row>
    <row r="15" spans="1:8" s="18" customFormat="1" ht="12.75" customHeight="1">
      <c r="A15" s="43" t="s">
        <v>138</v>
      </c>
      <c r="B15" s="26" t="s">
        <v>135</v>
      </c>
      <c r="C15" s="28">
        <v>1000</v>
      </c>
      <c r="D15" s="44">
        <v>7800</v>
      </c>
      <c r="E15" s="22"/>
      <c r="F15" s="19">
        <f t="shared" si="0"/>
        <v>0</v>
      </c>
      <c r="G15" s="20">
        <f t="shared" si="1"/>
        <v>0</v>
      </c>
      <c r="H15" s="23"/>
    </row>
    <row r="16" spans="1:8" s="18" customFormat="1" ht="12.75" customHeight="1">
      <c r="A16" s="43" t="s">
        <v>139</v>
      </c>
      <c r="B16" s="26" t="s">
        <v>135</v>
      </c>
      <c r="C16" s="28">
        <v>1000</v>
      </c>
      <c r="D16" s="44">
        <v>11900</v>
      </c>
      <c r="E16" s="22"/>
      <c r="F16" s="19">
        <f t="shared" si="0"/>
        <v>0</v>
      </c>
      <c r="G16" s="20">
        <f t="shared" si="1"/>
        <v>0</v>
      </c>
      <c r="H16" s="23"/>
    </row>
    <row r="17" spans="1:8" s="18" customFormat="1" ht="12.75" customHeight="1">
      <c r="A17" s="43" t="s">
        <v>140</v>
      </c>
      <c r="B17" s="26" t="s">
        <v>135</v>
      </c>
      <c r="C17" s="28">
        <v>700</v>
      </c>
      <c r="D17" s="44">
        <v>22000</v>
      </c>
      <c r="E17" s="22"/>
      <c r="F17" s="19">
        <f t="shared" si="0"/>
        <v>0</v>
      </c>
      <c r="G17" s="20">
        <f t="shared" si="1"/>
        <v>0</v>
      </c>
      <c r="H17" s="23"/>
    </row>
    <row r="18" spans="1:8" s="18" customFormat="1" ht="12.75" customHeight="1">
      <c r="A18" s="265" t="s">
        <v>141</v>
      </c>
      <c r="B18" s="265"/>
      <c r="C18" s="265"/>
      <c r="D18" s="265"/>
      <c r="E18" s="265"/>
      <c r="F18" s="265"/>
      <c r="G18" s="265"/>
      <c r="H18" s="265"/>
    </row>
    <row r="19" spans="1:8" s="18" customFormat="1" ht="12.75" customHeight="1">
      <c r="A19" s="43" t="s">
        <v>142</v>
      </c>
      <c r="B19" s="26" t="s">
        <v>143</v>
      </c>
      <c r="C19" s="28">
        <v>1000</v>
      </c>
      <c r="D19" s="44">
        <v>2900</v>
      </c>
      <c r="E19" s="22"/>
      <c r="F19" s="19">
        <f aca="true" t="shared" si="2" ref="F19:F24">D19*E19</f>
        <v>0</v>
      </c>
      <c r="G19" s="20">
        <f aca="true" t="shared" si="3" ref="G19:G24">C19*E19</f>
        <v>0</v>
      </c>
      <c r="H19" s="21"/>
    </row>
    <row r="20" spans="1:8" s="18" customFormat="1" ht="12.75" customHeight="1">
      <c r="A20" s="43" t="s">
        <v>144</v>
      </c>
      <c r="B20" s="26" t="s">
        <v>143</v>
      </c>
      <c r="C20" s="28">
        <v>1000</v>
      </c>
      <c r="D20" s="44">
        <v>3900</v>
      </c>
      <c r="E20" s="22"/>
      <c r="F20" s="19">
        <f t="shared" si="2"/>
        <v>0</v>
      </c>
      <c r="G20" s="20">
        <f t="shared" si="3"/>
        <v>0</v>
      </c>
      <c r="H20" s="21"/>
    </row>
    <row r="21" spans="1:8" s="18" customFormat="1" ht="12.75" customHeight="1">
      <c r="A21" s="43" t="s">
        <v>145</v>
      </c>
      <c r="B21" s="26" t="s">
        <v>143</v>
      </c>
      <c r="C21" s="28">
        <v>1000</v>
      </c>
      <c r="D21" s="44">
        <v>4500</v>
      </c>
      <c r="E21" s="22"/>
      <c r="F21" s="19">
        <f t="shared" si="2"/>
        <v>0</v>
      </c>
      <c r="G21" s="20">
        <f t="shared" si="3"/>
        <v>0</v>
      </c>
      <c r="H21" s="21"/>
    </row>
    <row r="22" spans="1:8" s="18" customFormat="1" ht="12.75" customHeight="1">
      <c r="A22" s="43" t="s">
        <v>146</v>
      </c>
      <c r="B22" s="26" t="s">
        <v>143</v>
      </c>
      <c r="C22" s="28">
        <v>700</v>
      </c>
      <c r="D22" s="44">
        <v>7800</v>
      </c>
      <c r="E22" s="22"/>
      <c r="F22" s="19">
        <f t="shared" si="2"/>
        <v>0</v>
      </c>
      <c r="G22" s="20">
        <f t="shared" si="3"/>
        <v>0</v>
      </c>
      <c r="H22" s="21"/>
    </row>
    <row r="23" spans="1:8" s="18" customFormat="1" ht="12.75" customHeight="1">
      <c r="A23" s="43" t="s">
        <v>147</v>
      </c>
      <c r="B23" s="26" t="s">
        <v>143</v>
      </c>
      <c r="C23" s="28">
        <v>1000</v>
      </c>
      <c r="D23" s="44">
        <v>3200</v>
      </c>
      <c r="E23" s="22"/>
      <c r="F23" s="19">
        <f t="shared" si="2"/>
        <v>0</v>
      </c>
      <c r="G23" s="20">
        <f t="shared" si="3"/>
        <v>0</v>
      </c>
      <c r="H23" s="21"/>
    </row>
    <row r="24" spans="1:8" s="18" customFormat="1" ht="12.75" customHeight="1">
      <c r="A24" s="43" t="s">
        <v>148</v>
      </c>
      <c r="B24" s="26" t="s">
        <v>143</v>
      </c>
      <c r="C24" s="28">
        <v>1000</v>
      </c>
      <c r="D24" s="44">
        <v>6800</v>
      </c>
      <c r="E24" s="22"/>
      <c r="F24" s="19">
        <f t="shared" si="2"/>
        <v>0</v>
      </c>
      <c r="G24" s="20">
        <f t="shared" si="3"/>
        <v>0</v>
      </c>
      <c r="H24" s="21"/>
    </row>
    <row r="25" spans="1:8" s="18" customFormat="1" ht="12.75" customHeight="1">
      <c r="A25" s="265" t="s">
        <v>149</v>
      </c>
      <c r="B25" s="265"/>
      <c r="C25" s="265"/>
      <c r="D25" s="265"/>
      <c r="E25" s="265"/>
      <c r="F25" s="265"/>
      <c r="G25" s="265"/>
      <c r="H25" s="265"/>
    </row>
    <row r="26" spans="1:8" s="18" customFormat="1" ht="12.75" customHeight="1">
      <c r="A26" s="43" t="s">
        <v>150</v>
      </c>
      <c r="B26" s="26" t="s">
        <v>143</v>
      </c>
      <c r="C26" s="28">
        <v>1000</v>
      </c>
      <c r="D26" s="44">
        <v>3700</v>
      </c>
      <c r="E26" s="22"/>
      <c r="F26" s="19">
        <f>D26*E26</f>
        <v>0</v>
      </c>
      <c r="G26" s="20">
        <f>C26*E26</f>
        <v>0</v>
      </c>
      <c r="H26" s="21"/>
    </row>
    <row r="27" spans="1:8" s="18" customFormat="1" ht="12.75" customHeight="1">
      <c r="A27" s="43" t="s">
        <v>151</v>
      </c>
      <c r="B27" s="26" t="s">
        <v>143</v>
      </c>
      <c r="C27" s="28">
        <v>1000</v>
      </c>
      <c r="D27" s="44">
        <v>2900</v>
      </c>
      <c r="E27" s="22"/>
      <c r="F27" s="19">
        <f>D27*E27</f>
        <v>0</v>
      </c>
      <c r="G27" s="20">
        <f>C27*E27</f>
        <v>0</v>
      </c>
      <c r="H27" s="21"/>
    </row>
    <row r="28" spans="1:8" s="18" customFormat="1" ht="12.75" customHeight="1">
      <c r="A28" s="265" t="s">
        <v>152</v>
      </c>
      <c r="B28" s="265"/>
      <c r="C28" s="265"/>
      <c r="D28" s="265"/>
      <c r="E28" s="265"/>
      <c r="F28" s="265"/>
      <c r="G28" s="265"/>
      <c r="H28" s="265"/>
    </row>
    <row r="29" spans="1:8" s="18" customFormat="1" ht="12.75" customHeight="1">
      <c r="A29" s="43" t="s">
        <v>153</v>
      </c>
      <c r="B29" s="26" t="s">
        <v>143</v>
      </c>
      <c r="C29" s="28">
        <v>1000</v>
      </c>
      <c r="D29" s="44">
        <v>3700</v>
      </c>
      <c r="E29" s="22"/>
      <c r="F29" s="19">
        <f>D29*E29</f>
        <v>0</v>
      </c>
      <c r="G29" s="20">
        <f>C29*E29</f>
        <v>0</v>
      </c>
      <c r="H29" s="21"/>
    </row>
    <row r="30" spans="1:8" s="18" customFormat="1" ht="12.75" customHeight="1">
      <c r="A30" s="265" t="s">
        <v>154</v>
      </c>
      <c r="B30" s="265"/>
      <c r="C30" s="265"/>
      <c r="D30" s="265"/>
      <c r="E30" s="265"/>
      <c r="F30" s="265"/>
      <c r="G30" s="265"/>
      <c r="H30" s="265"/>
    </row>
    <row r="31" spans="1:8" s="18" customFormat="1" ht="12.75" customHeight="1">
      <c r="A31" s="43" t="s">
        <v>155</v>
      </c>
      <c r="B31" s="26" t="s">
        <v>143</v>
      </c>
      <c r="C31" s="28">
        <v>700</v>
      </c>
      <c r="D31" s="44">
        <v>3900</v>
      </c>
      <c r="E31" s="22"/>
      <c r="F31" s="19">
        <f aca="true" t="shared" si="4" ref="F31:F36">D31*E31</f>
        <v>0</v>
      </c>
      <c r="G31" s="20">
        <f aca="true" t="shared" si="5" ref="G31:G36">C31*E31</f>
        <v>0</v>
      </c>
      <c r="H31" s="21"/>
    </row>
    <row r="32" spans="1:8" s="18" customFormat="1" ht="12.75" customHeight="1">
      <c r="A32" s="43" t="s">
        <v>156</v>
      </c>
      <c r="B32" s="26" t="s">
        <v>143</v>
      </c>
      <c r="C32" s="28">
        <v>1000</v>
      </c>
      <c r="D32" s="44">
        <v>1800</v>
      </c>
      <c r="E32" s="22"/>
      <c r="F32" s="19">
        <f t="shared" si="4"/>
        <v>0</v>
      </c>
      <c r="G32" s="20">
        <f t="shared" si="5"/>
        <v>0</v>
      </c>
      <c r="H32" s="21"/>
    </row>
    <row r="33" spans="1:8" s="18" customFormat="1" ht="12.75" customHeight="1">
      <c r="A33" s="43" t="s">
        <v>157</v>
      </c>
      <c r="B33" s="26" t="s">
        <v>143</v>
      </c>
      <c r="C33" s="28">
        <v>1000</v>
      </c>
      <c r="D33" s="44">
        <v>1900</v>
      </c>
      <c r="E33" s="22"/>
      <c r="F33" s="19">
        <f t="shared" si="4"/>
        <v>0</v>
      </c>
      <c r="G33" s="20">
        <f t="shared" si="5"/>
        <v>0</v>
      </c>
      <c r="H33" s="21"/>
    </row>
    <row r="34" spans="1:8" s="18" customFormat="1" ht="12.75" customHeight="1">
      <c r="A34" s="43" t="s">
        <v>158</v>
      </c>
      <c r="B34" s="26" t="s">
        <v>143</v>
      </c>
      <c r="C34" s="28">
        <v>700</v>
      </c>
      <c r="D34" s="44">
        <v>3700</v>
      </c>
      <c r="E34" s="22"/>
      <c r="F34" s="19">
        <f t="shared" si="4"/>
        <v>0</v>
      </c>
      <c r="G34" s="20">
        <f t="shared" si="5"/>
        <v>0</v>
      </c>
      <c r="H34" s="21"/>
    </row>
    <row r="35" spans="1:8" s="18" customFormat="1" ht="12.75" customHeight="1">
      <c r="A35" s="43" t="s">
        <v>159</v>
      </c>
      <c r="B35" s="26" t="s">
        <v>143</v>
      </c>
      <c r="C35" s="28">
        <v>500</v>
      </c>
      <c r="D35" s="44">
        <v>900</v>
      </c>
      <c r="E35" s="22"/>
      <c r="F35" s="19">
        <f t="shared" si="4"/>
        <v>0</v>
      </c>
      <c r="G35" s="20">
        <f t="shared" si="5"/>
        <v>0</v>
      </c>
      <c r="H35" s="21"/>
    </row>
    <row r="36" spans="1:8" s="18" customFormat="1" ht="12.75" customHeight="1">
      <c r="A36" s="43" t="s">
        <v>160</v>
      </c>
      <c r="B36" s="26" t="s">
        <v>143</v>
      </c>
      <c r="C36" s="28">
        <v>1000</v>
      </c>
      <c r="D36" s="44">
        <v>2200</v>
      </c>
      <c r="E36" s="22"/>
      <c r="F36" s="19">
        <f t="shared" si="4"/>
        <v>0</v>
      </c>
      <c r="G36" s="20">
        <f t="shared" si="5"/>
        <v>0</v>
      </c>
      <c r="H36" s="21"/>
    </row>
    <row r="37" spans="1:8" s="18" customFormat="1" ht="12.75" customHeight="1">
      <c r="A37" s="265" t="s">
        <v>161</v>
      </c>
      <c r="B37" s="265"/>
      <c r="C37" s="265"/>
      <c r="D37" s="265"/>
      <c r="E37" s="265"/>
      <c r="F37" s="265"/>
      <c r="G37" s="265"/>
      <c r="H37" s="265"/>
    </row>
    <row r="38" spans="1:8" s="18" customFormat="1" ht="12.75" customHeight="1">
      <c r="A38" s="43" t="s">
        <v>162</v>
      </c>
      <c r="B38" s="26" t="s">
        <v>143</v>
      </c>
      <c r="C38" s="28">
        <v>1000</v>
      </c>
      <c r="D38" s="44">
        <v>3900</v>
      </c>
      <c r="E38" s="22"/>
      <c r="F38" s="19">
        <f>D38*E38</f>
        <v>0</v>
      </c>
      <c r="G38" s="20">
        <f>C38*E38</f>
        <v>0</v>
      </c>
      <c r="H38" s="21"/>
    </row>
    <row r="39" spans="1:8" s="18" customFormat="1" ht="12.75" customHeight="1">
      <c r="A39" s="265" t="s">
        <v>163</v>
      </c>
      <c r="B39" s="265"/>
      <c r="C39" s="265"/>
      <c r="D39" s="265"/>
      <c r="E39" s="265"/>
      <c r="F39" s="265"/>
      <c r="G39" s="265"/>
      <c r="H39" s="265"/>
    </row>
    <row r="40" spans="1:8" s="18" customFormat="1" ht="12.75" customHeight="1">
      <c r="A40" s="43" t="s">
        <v>164</v>
      </c>
      <c r="B40" s="26" t="s">
        <v>143</v>
      </c>
      <c r="C40" s="28">
        <v>700</v>
      </c>
      <c r="D40" s="44">
        <v>3200</v>
      </c>
      <c r="E40" s="22"/>
      <c r="F40" s="19">
        <f>D40*E40</f>
        <v>0</v>
      </c>
      <c r="G40" s="20">
        <f>C40*E40</f>
        <v>0</v>
      </c>
      <c r="H40" s="21"/>
    </row>
    <row r="41" spans="1:8" s="18" customFormat="1" ht="12.75" customHeight="1">
      <c r="A41" s="265" t="s">
        <v>165</v>
      </c>
      <c r="B41" s="265"/>
      <c r="C41" s="265"/>
      <c r="D41" s="265"/>
      <c r="E41" s="265"/>
      <c r="F41" s="265"/>
      <c r="G41" s="265"/>
      <c r="H41" s="265"/>
    </row>
    <row r="42" spans="1:8" s="18" customFormat="1" ht="12.75" customHeight="1">
      <c r="A42" s="43" t="s">
        <v>166</v>
      </c>
      <c r="B42" s="26" t="s">
        <v>143</v>
      </c>
      <c r="C42" s="28">
        <v>1000</v>
      </c>
      <c r="D42" s="44">
        <v>1800</v>
      </c>
      <c r="E42" s="22"/>
      <c r="F42" s="19">
        <f>D42*E42</f>
        <v>0</v>
      </c>
      <c r="G42" s="20">
        <f>C42*E42</f>
        <v>0</v>
      </c>
      <c r="H42" s="21"/>
    </row>
    <row r="43" spans="1:8" s="18" customFormat="1" ht="12.75" customHeight="1">
      <c r="A43" s="265" t="s">
        <v>167</v>
      </c>
      <c r="B43" s="265"/>
      <c r="C43" s="265"/>
      <c r="D43" s="265"/>
      <c r="E43" s="265"/>
      <c r="F43" s="265"/>
      <c r="G43" s="265"/>
      <c r="H43" s="265"/>
    </row>
    <row r="44" spans="1:8" s="18" customFormat="1" ht="12.75" customHeight="1">
      <c r="A44" s="43" t="s">
        <v>168</v>
      </c>
      <c r="B44" s="26" t="s">
        <v>143</v>
      </c>
      <c r="C44" s="28">
        <v>1000</v>
      </c>
      <c r="D44" s="44">
        <v>5900</v>
      </c>
      <c r="E44" s="22"/>
      <c r="F44" s="19">
        <f>D44*E44</f>
        <v>0</v>
      </c>
      <c r="G44" s="20">
        <f>C44*E44</f>
        <v>0</v>
      </c>
      <c r="H44" s="21"/>
    </row>
    <row r="45" spans="1:8" s="18" customFormat="1" ht="12.75" customHeight="1">
      <c r="A45" s="265" t="s">
        <v>169</v>
      </c>
      <c r="B45" s="265"/>
      <c r="C45" s="265"/>
      <c r="D45" s="265"/>
      <c r="E45" s="265"/>
      <c r="F45" s="265"/>
      <c r="G45" s="265"/>
      <c r="H45" s="265"/>
    </row>
    <row r="46" spans="1:8" s="18" customFormat="1" ht="12.75" customHeight="1">
      <c r="A46" s="43" t="s">
        <v>170</v>
      </c>
      <c r="B46" s="26" t="s">
        <v>143</v>
      </c>
      <c r="C46" s="28">
        <v>1000</v>
      </c>
      <c r="D46" s="44">
        <v>3100</v>
      </c>
      <c r="E46" s="22"/>
      <c r="F46" s="19">
        <f aca="true" t="shared" si="6" ref="F46:F54">D46*E46</f>
        <v>0</v>
      </c>
      <c r="G46" s="20">
        <f aca="true" t="shared" si="7" ref="G46:G54">C46*E46</f>
        <v>0</v>
      </c>
      <c r="H46" s="21"/>
    </row>
    <row r="47" spans="1:8" s="18" customFormat="1" ht="12.75" customHeight="1">
      <c r="A47" s="43" t="s">
        <v>171</v>
      </c>
      <c r="B47" s="26" t="s">
        <v>143</v>
      </c>
      <c r="C47" s="28">
        <v>700</v>
      </c>
      <c r="D47" s="44">
        <v>2500</v>
      </c>
      <c r="E47" s="22"/>
      <c r="F47" s="19">
        <f t="shared" si="6"/>
        <v>0</v>
      </c>
      <c r="G47" s="20">
        <f t="shared" si="7"/>
        <v>0</v>
      </c>
      <c r="H47" s="21"/>
    </row>
    <row r="48" spans="1:8" s="18" customFormat="1" ht="12.75" customHeight="1">
      <c r="A48" s="43" t="s">
        <v>172</v>
      </c>
      <c r="B48" s="26" t="s">
        <v>143</v>
      </c>
      <c r="C48" s="28">
        <v>1000</v>
      </c>
      <c r="D48" s="44">
        <v>2000</v>
      </c>
      <c r="E48" s="22"/>
      <c r="F48" s="19">
        <f t="shared" si="6"/>
        <v>0</v>
      </c>
      <c r="G48" s="20">
        <f t="shared" si="7"/>
        <v>0</v>
      </c>
      <c r="H48" s="21"/>
    </row>
    <row r="49" spans="1:8" s="18" customFormat="1" ht="12.75" customHeight="1">
      <c r="A49" s="43" t="s">
        <v>173</v>
      </c>
      <c r="B49" s="26" t="s">
        <v>143</v>
      </c>
      <c r="C49" s="28">
        <v>1000</v>
      </c>
      <c r="D49" s="44">
        <v>3900</v>
      </c>
      <c r="E49" s="22"/>
      <c r="F49" s="19">
        <f t="shared" si="6"/>
        <v>0</v>
      </c>
      <c r="G49" s="20">
        <f t="shared" si="7"/>
        <v>0</v>
      </c>
      <c r="H49" s="21"/>
    </row>
    <row r="50" spans="1:8" s="18" customFormat="1" ht="12.75" customHeight="1">
      <c r="A50" s="43" t="s">
        <v>174</v>
      </c>
      <c r="B50" s="26" t="s">
        <v>143</v>
      </c>
      <c r="C50" s="28">
        <v>700</v>
      </c>
      <c r="D50" s="44">
        <v>1900</v>
      </c>
      <c r="E50" s="22"/>
      <c r="F50" s="19">
        <f t="shared" si="6"/>
        <v>0</v>
      </c>
      <c r="G50" s="20">
        <f t="shared" si="7"/>
        <v>0</v>
      </c>
      <c r="H50" s="21"/>
    </row>
    <row r="51" spans="1:8" s="18" customFormat="1" ht="12.75" customHeight="1">
      <c r="A51" s="43" t="s">
        <v>175</v>
      </c>
      <c r="B51" s="26" t="s">
        <v>143</v>
      </c>
      <c r="C51" s="28">
        <v>700</v>
      </c>
      <c r="D51" s="44">
        <v>3300</v>
      </c>
      <c r="E51" s="22"/>
      <c r="F51" s="19">
        <f t="shared" si="6"/>
        <v>0</v>
      </c>
      <c r="G51" s="20">
        <f t="shared" si="7"/>
        <v>0</v>
      </c>
      <c r="H51" s="21"/>
    </row>
    <row r="52" spans="1:8" s="18" customFormat="1" ht="12.75" customHeight="1">
      <c r="A52" s="43" t="s">
        <v>176</v>
      </c>
      <c r="B52" s="26" t="s">
        <v>143</v>
      </c>
      <c r="C52" s="28">
        <v>1000</v>
      </c>
      <c r="D52" s="44">
        <v>3000</v>
      </c>
      <c r="E52" s="22"/>
      <c r="F52" s="19">
        <f t="shared" si="6"/>
        <v>0</v>
      </c>
      <c r="G52" s="20">
        <f t="shared" si="7"/>
        <v>0</v>
      </c>
      <c r="H52" s="21"/>
    </row>
    <row r="53" spans="1:8" s="18" customFormat="1" ht="12.75" customHeight="1">
      <c r="A53" s="43" t="s">
        <v>177</v>
      </c>
      <c r="B53" s="26" t="s">
        <v>143</v>
      </c>
      <c r="C53" s="28">
        <v>1000</v>
      </c>
      <c r="D53" s="44">
        <v>3400</v>
      </c>
      <c r="E53" s="22"/>
      <c r="F53" s="19">
        <f t="shared" si="6"/>
        <v>0</v>
      </c>
      <c r="G53" s="20">
        <f t="shared" si="7"/>
        <v>0</v>
      </c>
      <c r="H53" s="21"/>
    </row>
    <row r="54" spans="1:8" s="18" customFormat="1" ht="12.75" customHeight="1">
      <c r="A54" s="43" t="s">
        <v>178</v>
      </c>
      <c r="B54" s="26" t="s">
        <v>143</v>
      </c>
      <c r="C54" s="28">
        <v>1000</v>
      </c>
      <c r="D54" s="44">
        <v>3900</v>
      </c>
      <c r="E54" s="22"/>
      <c r="F54" s="19">
        <f t="shared" si="6"/>
        <v>0</v>
      </c>
      <c r="G54" s="20">
        <f t="shared" si="7"/>
        <v>0</v>
      </c>
      <c r="H54" s="21"/>
    </row>
    <row r="55" spans="1:13" s="18" customFormat="1" ht="12.75" customHeight="1">
      <c r="A55" s="265" t="s">
        <v>179</v>
      </c>
      <c r="B55" s="265"/>
      <c r="C55" s="265"/>
      <c r="D55" s="265"/>
      <c r="E55" s="265"/>
      <c r="F55" s="265"/>
      <c r="G55" s="265"/>
      <c r="H55" s="265"/>
      <c r="I55" s="45"/>
      <c r="J55" s="45"/>
      <c r="K55" s="45"/>
      <c r="L55" s="45"/>
      <c r="M55" s="45"/>
    </row>
    <row r="56" spans="1:8" s="18" customFormat="1" ht="12.75" customHeight="1">
      <c r="A56" s="43" t="s">
        <v>180</v>
      </c>
      <c r="B56" s="26" t="s">
        <v>143</v>
      </c>
      <c r="C56" s="28">
        <v>750</v>
      </c>
      <c r="D56" s="44">
        <v>1900</v>
      </c>
      <c r="E56" s="22"/>
      <c r="F56" s="19">
        <f>D56*E56</f>
        <v>0</v>
      </c>
      <c r="G56" s="20">
        <f>C56*E56</f>
        <v>0</v>
      </c>
      <c r="H56" s="21"/>
    </row>
    <row r="57" spans="1:13" s="18" customFormat="1" ht="12.75" customHeight="1">
      <c r="A57" s="265" t="s">
        <v>181</v>
      </c>
      <c r="B57" s="265"/>
      <c r="C57" s="265"/>
      <c r="D57" s="265"/>
      <c r="E57" s="265"/>
      <c r="F57" s="265"/>
      <c r="G57" s="265"/>
      <c r="H57" s="265"/>
      <c r="I57" s="45"/>
      <c r="J57" s="45"/>
      <c r="K57" s="45"/>
      <c r="L57" s="45"/>
      <c r="M57" s="45"/>
    </row>
    <row r="58" spans="1:8" s="18" customFormat="1" ht="12.75" customHeight="1">
      <c r="A58" s="43" t="s">
        <v>182</v>
      </c>
      <c r="B58" s="26" t="s">
        <v>143</v>
      </c>
      <c r="C58" s="28">
        <v>750</v>
      </c>
      <c r="D58" s="44">
        <v>1200</v>
      </c>
      <c r="E58" s="22"/>
      <c r="F58" s="19">
        <f>D58*E58</f>
        <v>0</v>
      </c>
      <c r="G58" s="20">
        <f>C58*E58</f>
        <v>0</v>
      </c>
      <c r="H58" s="21"/>
    </row>
    <row r="59" spans="1:8" s="18" customFormat="1" ht="12.75" customHeight="1">
      <c r="A59" s="43" t="s">
        <v>183</v>
      </c>
      <c r="B59" s="26" t="s">
        <v>143</v>
      </c>
      <c r="C59" s="28">
        <v>750</v>
      </c>
      <c r="D59" s="44">
        <v>1800</v>
      </c>
      <c r="E59" s="22"/>
      <c r="F59" s="19">
        <f>D59*E59</f>
        <v>0</v>
      </c>
      <c r="G59" s="20">
        <f>C59*E59</f>
        <v>0</v>
      </c>
      <c r="H59" s="21"/>
    </row>
    <row r="60" spans="1:8" s="18" customFormat="1" ht="12.75" customHeight="1">
      <c r="A60" s="43" t="s">
        <v>184</v>
      </c>
      <c r="B60" s="26" t="s">
        <v>143</v>
      </c>
      <c r="C60" s="28">
        <v>750</v>
      </c>
      <c r="D60" s="44">
        <v>1800</v>
      </c>
      <c r="E60" s="22"/>
      <c r="F60" s="19">
        <f>D60*E60</f>
        <v>0</v>
      </c>
      <c r="G60" s="20">
        <f>C60*E60</f>
        <v>0</v>
      </c>
      <c r="H60" s="21"/>
    </row>
    <row r="61" spans="1:8" s="18" customFormat="1" ht="12.75" customHeight="1">
      <c r="A61" s="43" t="s">
        <v>185</v>
      </c>
      <c r="B61" s="26" t="s">
        <v>143</v>
      </c>
      <c r="C61" s="28">
        <v>750</v>
      </c>
      <c r="D61" s="44">
        <v>1200</v>
      </c>
      <c r="E61" s="22"/>
      <c r="F61" s="19">
        <f>D61*E61</f>
        <v>0</v>
      </c>
      <c r="G61" s="20">
        <f>C61*E61</f>
        <v>0</v>
      </c>
      <c r="H61" s="21"/>
    </row>
    <row r="62" spans="1:13" s="18" customFormat="1" ht="12.75" customHeight="1">
      <c r="A62" s="265" t="s">
        <v>186</v>
      </c>
      <c r="B62" s="265"/>
      <c r="C62" s="265"/>
      <c r="D62" s="265"/>
      <c r="E62" s="265"/>
      <c r="F62" s="265"/>
      <c r="G62" s="265"/>
      <c r="H62" s="265"/>
      <c r="I62" s="45"/>
      <c r="J62" s="45"/>
      <c r="K62" s="45"/>
      <c r="L62" s="45"/>
      <c r="M62" s="45"/>
    </row>
    <row r="63" spans="1:8" s="18" customFormat="1" ht="12.75" customHeight="1">
      <c r="A63" s="43" t="s">
        <v>187</v>
      </c>
      <c r="B63" s="26" t="s">
        <v>143</v>
      </c>
      <c r="C63" s="28">
        <v>750</v>
      </c>
      <c r="D63" s="44">
        <v>1600</v>
      </c>
      <c r="E63" s="22"/>
      <c r="F63" s="19">
        <f>D63*E63</f>
        <v>0</v>
      </c>
      <c r="G63" s="20">
        <f>C63*E63</f>
        <v>0</v>
      </c>
      <c r="H63" s="21"/>
    </row>
    <row r="64" spans="1:8" s="18" customFormat="1" ht="12.75" customHeight="1">
      <c r="A64" s="43" t="s">
        <v>188</v>
      </c>
      <c r="B64" s="26" t="s">
        <v>143</v>
      </c>
      <c r="C64" s="28">
        <v>750</v>
      </c>
      <c r="D64" s="44">
        <v>900</v>
      </c>
      <c r="E64" s="22"/>
      <c r="F64" s="19">
        <f>D64*E64</f>
        <v>0</v>
      </c>
      <c r="G64" s="20">
        <f>C64*E64</f>
        <v>0</v>
      </c>
      <c r="H64" s="21"/>
    </row>
    <row r="65" spans="1:8" s="18" customFormat="1" ht="12.75" customHeight="1">
      <c r="A65" s="43" t="s">
        <v>189</v>
      </c>
      <c r="B65" s="26" t="s">
        <v>143</v>
      </c>
      <c r="C65" s="28">
        <v>750</v>
      </c>
      <c r="D65" s="44">
        <v>1300</v>
      </c>
      <c r="E65" s="22"/>
      <c r="F65" s="19">
        <f>D65*E65</f>
        <v>0</v>
      </c>
      <c r="G65" s="20">
        <f>C65*E65</f>
        <v>0</v>
      </c>
      <c r="H65" s="21"/>
    </row>
    <row r="66" spans="1:8" s="18" customFormat="1" ht="12.75" customHeight="1">
      <c r="A66" s="43" t="s">
        <v>190</v>
      </c>
      <c r="B66" s="26" t="s">
        <v>143</v>
      </c>
      <c r="C66" s="28">
        <v>750</v>
      </c>
      <c r="D66" s="44">
        <v>4600</v>
      </c>
      <c r="E66" s="22"/>
      <c r="F66" s="19">
        <f>D66*E66</f>
        <v>0</v>
      </c>
      <c r="G66" s="20">
        <f>C66*E66</f>
        <v>0</v>
      </c>
      <c r="H66" s="21"/>
    </row>
    <row r="67" spans="1:13" s="18" customFormat="1" ht="12.75" customHeight="1">
      <c r="A67" s="265" t="s">
        <v>191</v>
      </c>
      <c r="B67" s="265"/>
      <c r="C67" s="265"/>
      <c r="D67" s="265"/>
      <c r="E67" s="265"/>
      <c r="F67" s="265"/>
      <c r="G67" s="265"/>
      <c r="H67" s="265"/>
      <c r="I67" s="45"/>
      <c r="J67" s="45"/>
      <c r="K67" s="45"/>
      <c r="L67" s="45"/>
      <c r="M67" s="45"/>
    </row>
    <row r="68" spans="1:8" s="18" customFormat="1" ht="12.75" customHeight="1">
      <c r="A68" s="43" t="s">
        <v>192</v>
      </c>
      <c r="B68" s="26" t="s">
        <v>143</v>
      </c>
      <c r="C68" s="28">
        <v>750</v>
      </c>
      <c r="D68" s="44">
        <v>2900</v>
      </c>
      <c r="E68" s="22"/>
      <c r="F68" s="19">
        <f aca="true" t="shared" si="8" ref="F68:F76">D68*E68</f>
        <v>0</v>
      </c>
      <c r="G68" s="20">
        <f aca="true" t="shared" si="9" ref="G68:G76">C68*E68</f>
        <v>0</v>
      </c>
      <c r="H68" s="21"/>
    </row>
    <row r="69" spans="1:8" s="18" customFormat="1" ht="12.75" customHeight="1">
      <c r="A69" s="43" t="s">
        <v>193</v>
      </c>
      <c r="B69" s="26" t="s">
        <v>143</v>
      </c>
      <c r="C69" s="28">
        <v>750</v>
      </c>
      <c r="D69" s="44">
        <v>1600</v>
      </c>
      <c r="E69" s="22"/>
      <c r="F69" s="19">
        <f t="shared" si="8"/>
        <v>0</v>
      </c>
      <c r="G69" s="20">
        <f t="shared" si="9"/>
        <v>0</v>
      </c>
      <c r="H69" s="21"/>
    </row>
    <row r="70" spans="1:8" s="18" customFormat="1" ht="12.75" customHeight="1">
      <c r="A70" s="43" t="s">
        <v>194</v>
      </c>
      <c r="B70" s="26" t="s">
        <v>143</v>
      </c>
      <c r="C70" s="28">
        <v>750</v>
      </c>
      <c r="D70" s="44">
        <v>1900</v>
      </c>
      <c r="E70" s="22"/>
      <c r="F70" s="19">
        <f t="shared" si="8"/>
        <v>0</v>
      </c>
      <c r="G70" s="20">
        <f t="shared" si="9"/>
        <v>0</v>
      </c>
      <c r="H70" s="21"/>
    </row>
    <row r="71" spans="1:8" s="18" customFormat="1" ht="12.75" customHeight="1">
      <c r="A71" s="43" t="s">
        <v>195</v>
      </c>
      <c r="B71" s="26" t="s">
        <v>143</v>
      </c>
      <c r="C71" s="28">
        <v>750</v>
      </c>
      <c r="D71" s="44">
        <v>4900</v>
      </c>
      <c r="E71" s="22"/>
      <c r="F71" s="19">
        <f t="shared" si="8"/>
        <v>0</v>
      </c>
      <c r="G71" s="20">
        <f t="shared" si="9"/>
        <v>0</v>
      </c>
      <c r="H71" s="21"/>
    </row>
    <row r="72" spans="1:8" s="18" customFormat="1" ht="12.75" customHeight="1">
      <c r="A72" s="43" t="s">
        <v>196</v>
      </c>
      <c r="B72" s="26" t="s">
        <v>143</v>
      </c>
      <c r="C72" s="28">
        <v>750</v>
      </c>
      <c r="D72" s="44">
        <v>4100</v>
      </c>
      <c r="E72" s="22"/>
      <c r="F72" s="19">
        <f t="shared" si="8"/>
        <v>0</v>
      </c>
      <c r="G72" s="20">
        <f t="shared" si="9"/>
        <v>0</v>
      </c>
      <c r="H72" s="21"/>
    </row>
    <row r="73" spans="1:8" s="18" customFormat="1" ht="12.75" customHeight="1">
      <c r="A73" s="43" t="s">
        <v>197</v>
      </c>
      <c r="B73" s="26" t="s">
        <v>143</v>
      </c>
      <c r="C73" s="28">
        <v>750</v>
      </c>
      <c r="D73" s="44">
        <v>2900</v>
      </c>
      <c r="E73" s="22"/>
      <c r="F73" s="19">
        <f t="shared" si="8"/>
        <v>0</v>
      </c>
      <c r="G73" s="20">
        <f t="shared" si="9"/>
        <v>0</v>
      </c>
      <c r="H73" s="21"/>
    </row>
    <row r="74" spans="1:8" s="18" customFormat="1" ht="12.75" customHeight="1">
      <c r="A74" s="43" t="s">
        <v>198</v>
      </c>
      <c r="B74" s="26" t="s">
        <v>143</v>
      </c>
      <c r="C74" s="28">
        <v>750</v>
      </c>
      <c r="D74" s="44">
        <v>2200</v>
      </c>
      <c r="E74" s="22"/>
      <c r="F74" s="19">
        <f t="shared" si="8"/>
        <v>0</v>
      </c>
      <c r="G74" s="20">
        <f t="shared" si="9"/>
        <v>0</v>
      </c>
      <c r="H74" s="21"/>
    </row>
    <row r="75" spans="1:8" s="18" customFormat="1" ht="12.75" customHeight="1">
      <c r="A75" s="43" t="s">
        <v>199</v>
      </c>
      <c r="B75" s="26" t="s">
        <v>143</v>
      </c>
      <c r="C75" s="28">
        <v>750</v>
      </c>
      <c r="D75" s="44">
        <v>1750</v>
      </c>
      <c r="E75" s="22"/>
      <c r="F75" s="19">
        <f t="shared" si="8"/>
        <v>0</v>
      </c>
      <c r="G75" s="20">
        <f t="shared" si="9"/>
        <v>0</v>
      </c>
      <c r="H75" s="21"/>
    </row>
    <row r="76" spans="1:8" s="18" customFormat="1" ht="12.75" customHeight="1">
      <c r="A76" s="43" t="s">
        <v>200</v>
      </c>
      <c r="B76" s="26" t="s">
        <v>143</v>
      </c>
      <c r="C76" s="28">
        <v>750</v>
      </c>
      <c r="D76" s="44">
        <v>1400</v>
      </c>
      <c r="E76" s="22"/>
      <c r="F76" s="19">
        <f t="shared" si="8"/>
        <v>0</v>
      </c>
      <c r="G76" s="20">
        <f t="shared" si="9"/>
        <v>0</v>
      </c>
      <c r="H76" s="21"/>
    </row>
    <row r="77" spans="1:13" s="18" customFormat="1" ht="12.75" customHeight="1">
      <c r="A77" s="265" t="s">
        <v>201</v>
      </c>
      <c r="B77" s="265"/>
      <c r="C77" s="265"/>
      <c r="D77" s="265"/>
      <c r="E77" s="265"/>
      <c r="F77" s="265"/>
      <c r="G77" s="265"/>
      <c r="H77" s="265"/>
      <c r="I77" s="45"/>
      <c r="J77" s="45"/>
      <c r="K77" s="45"/>
      <c r="L77" s="45"/>
      <c r="M77" s="45"/>
    </row>
    <row r="78" spans="1:8" s="18" customFormat="1" ht="12.75" customHeight="1">
      <c r="A78" s="43" t="s">
        <v>202</v>
      </c>
      <c r="B78" s="26" t="s">
        <v>143</v>
      </c>
      <c r="C78" s="28">
        <v>750</v>
      </c>
      <c r="D78" s="44">
        <v>1700</v>
      </c>
      <c r="E78" s="22"/>
      <c r="F78" s="19">
        <f>D78*E78</f>
        <v>0</v>
      </c>
      <c r="G78" s="20">
        <f>C78*E78</f>
        <v>0</v>
      </c>
      <c r="H78" s="21"/>
    </row>
    <row r="79" spans="1:8" s="18" customFormat="1" ht="12.75" customHeight="1">
      <c r="A79" s="43" t="s">
        <v>203</v>
      </c>
      <c r="B79" s="26" t="s">
        <v>143</v>
      </c>
      <c r="C79" s="28">
        <v>750</v>
      </c>
      <c r="D79" s="44">
        <v>1100</v>
      </c>
      <c r="E79" s="22"/>
      <c r="F79" s="19">
        <f>D79*E79</f>
        <v>0</v>
      </c>
      <c r="G79" s="20">
        <f>C79*E79</f>
        <v>0</v>
      </c>
      <c r="H79" s="21"/>
    </row>
    <row r="80" spans="1:8" s="18" customFormat="1" ht="12.75" customHeight="1">
      <c r="A80" s="43" t="s">
        <v>204</v>
      </c>
      <c r="B80" s="26" t="s">
        <v>143</v>
      </c>
      <c r="C80" s="28">
        <v>750</v>
      </c>
      <c r="D80" s="44">
        <v>900</v>
      </c>
      <c r="E80" s="22"/>
      <c r="F80" s="19">
        <f>D80*E80</f>
        <v>0</v>
      </c>
      <c r="G80" s="20">
        <f>C80*E80</f>
        <v>0</v>
      </c>
      <c r="H80" s="21"/>
    </row>
    <row r="81" spans="1:13" s="18" customFormat="1" ht="12.75" customHeight="1">
      <c r="A81" s="265" t="s">
        <v>205</v>
      </c>
      <c r="B81" s="265"/>
      <c r="C81" s="265"/>
      <c r="D81" s="265"/>
      <c r="E81" s="265"/>
      <c r="F81" s="265"/>
      <c r="G81" s="265"/>
      <c r="H81" s="265"/>
      <c r="I81" s="45"/>
      <c r="J81" s="45"/>
      <c r="K81" s="45"/>
      <c r="L81" s="45"/>
      <c r="M81" s="45"/>
    </row>
    <row r="82" spans="1:8" s="18" customFormat="1" ht="12.75" customHeight="1">
      <c r="A82" s="43" t="s">
        <v>206</v>
      </c>
      <c r="B82" s="26" t="s">
        <v>143</v>
      </c>
      <c r="C82" s="28">
        <v>750</v>
      </c>
      <c r="D82" s="44">
        <v>1900</v>
      </c>
      <c r="E82" s="22"/>
      <c r="F82" s="19">
        <f>D82*E82</f>
        <v>0</v>
      </c>
      <c r="G82" s="20">
        <f>C82*E82</f>
        <v>0</v>
      </c>
      <c r="H82" s="21"/>
    </row>
    <row r="83" spans="1:13" s="18" customFormat="1" ht="12.75" customHeight="1">
      <c r="A83" s="265" t="s">
        <v>207</v>
      </c>
      <c r="B83" s="265"/>
      <c r="C83" s="265"/>
      <c r="D83" s="265"/>
      <c r="E83" s="265"/>
      <c r="F83" s="265"/>
      <c r="G83" s="265"/>
      <c r="H83" s="265"/>
      <c r="I83" s="45"/>
      <c r="J83" s="45"/>
      <c r="K83" s="45"/>
      <c r="L83" s="45"/>
      <c r="M83" s="45"/>
    </row>
    <row r="84" spans="1:8" s="18" customFormat="1" ht="12.75" customHeight="1">
      <c r="A84" s="43" t="s">
        <v>208</v>
      </c>
      <c r="B84" s="26" t="s">
        <v>143</v>
      </c>
      <c r="C84" s="28">
        <v>750</v>
      </c>
      <c r="D84" s="44">
        <v>1000</v>
      </c>
      <c r="E84" s="22"/>
      <c r="F84" s="19">
        <f>D84*E84</f>
        <v>0</v>
      </c>
      <c r="G84" s="20">
        <f>C84*E84</f>
        <v>0</v>
      </c>
      <c r="H84" s="21"/>
    </row>
    <row r="85" spans="1:8" s="18" customFormat="1" ht="12.75" customHeight="1">
      <c r="A85" s="43" t="s">
        <v>209</v>
      </c>
      <c r="B85" s="26" t="s">
        <v>143</v>
      </c>
      <c r="C85" s="28">
        <v>750</v>
      </c>
      <c r="D85" s="44">
        <v>1650</v>
      </c>
      <c r="E85" s="22"/>
      <c r="F85" s="19">
        <f>D85*E85</f>
        <v>0</v>
      </c>
      <c r="G85" s="20">
        <f>C85*E85</f>
        <v>0</v>
      </c>
      <c r="H85" s="21"/>
    </row>
    <row r="86" spans="1:8" s="18" customFormat="1" ht="12.75" customHeight="1">
      <c r="A86" s="43" t="s">
        <v>210</v>
      </c>
      <c r="B86" s="26" t="s">
        <v>143</v>
      </c>
      <c r="C86" s="28">
        <v>750</v>
      </c>
      <c r="D86" s="44">
        <v>2450</v>
      </c>
      <c r="E86" s="22"/>
      <c r="F86" s="19">
        <f>D86*E86</f>
        <v>0</v>
      </c>
      <c r="G86" s="20">
        <f>C86*E86</f>
        <v>0</v>
      </c>
      <c r="H86" s="21"/>
    </row>
    <row r="87" spans="1:8" s="18" customFormat="1" ht="12.75" customHeight="1">
      <c r="A87" s="43" t="s">
        <v>211</v>
      </c>
      <c r="B87" s="26" t="s">
        <v>143</v>
      </c>
      <c r="C87" s="28">
        <v>750</v>
      </c>
      <c r="D87" s="44">
        <v>1300</v>
      </c>
      <c r="E87" s="22"/>
      <c r="F87" s="19">
        <f>D87*E87</f>
        <v>0</v>
      </c>
      <c r="G87" s="20">
        <f>C87*E87</f>
        <v>0</v>
      </c>
      <c r="H87" s="21"/>
    </row>
    <row r="88" spans="1:13" s="18" customFormat="1" ht="12.75" customHeight="1">
      <c r="A88" s="265" t="s">
        <v>342</v>
      </c>
      <c r="B88" s="265"/>
      <c r="C88" s="265"/>
      <c r="D88" s="265"/>
      <c r="E88" s="265"/>
      <c r="F88" s="265"/>
      <c r="G88" s="265"/>
      <c r="H88" s="265"/>
      <c r="I88" s="45"/>
      <c r="J88" s="45"/>
      <c r="K88" s="45"/>
      <c r="L88" s="45"/>
      <c r="M88" s="45"/>
    </row>
    <row r="89" spans="1:8" s="18" customFormat="1" ht="12.75" customHeight="1">
      <c r="A89" s="43" t="s">
        <v>337</v>
      </c>
      <c r="B89" s="26" t="s">
        <v>143</v>
      </c>
      <c r="C89" s="28">
        <v>30000</v>
      </c>
      <c r="D89" s="44">
        <v>8000</v>
      </c>
      <c r="E89" s="22"/>
      <c r="F89" s="19">
        <f>E89*D89</f>
        <v>0</v>
      </c>
      <c r="G89" s="20">
        <f>E89*C89</f>
        <v>0</v>
      </c>
      <c r="H89" s="21"/>
    </row>
    <row r="90" spans="1:8" s="18" customFormat="1" ht="12.75" customHeight="1">
      <c r="A90" s="43" t="s">
        <v>338</v>
      </c>
      <c r="B90" s="26" t="s">
        <v>143</v>
      </c>
      <c r="C90" s="28">
        <v>30000</v>
      </c>
      <c r="D90" s="44">
        <v>12000</v>
      </c>
      <c r="E90" s="22"/>
      <c r="F90" s="19">
        <f>E90*D90</f>
        <v>0</v>
      </c>
      <c r="G90" s="20">
        <f>E90*C90</f>
        <v>0</v>
      </c>
      <c r="H90" s="21"/>
    </row>
    <row r="91" spans="1:8" s="18" customFormat="1" ht="12.75" customHeight="1">
      <c r="A91" s="43" t="s">
        <v>339</v>
      </c>
      <c r="B91" s="26" t="s">
        <v>143</v>
      </c>
      <c r="C91" s="28">
        <v>20000</v>
      </c>
      <c r="D91" s="44">
        <v>10000</v>
      </c>
      <c r="E91" s="22"/>
      <c r="F91" s="19">
        <f>E91*D91</f>
        <v>0</v>
      </c>
      <c r="G91" s="20">
        <f>E91*C91</f>
        <v>0</v>
      </c>
      <c r="H91" s="21"/>
    </row>
    <row r="92" spans="1:8" s="18" customFormat="1" ht="12.75" customHeight="1">
      <c r="A92" s="43" t="s">
        <v>340</v>
      </c>
      <c r="B92" s="26" t="s">
        <v>143</v>
      </c>
      <c r="C92" s="28">
        <v>20000</v>
      </c>
      <c r="D92" s="44">
        <v>16000</v>
      </c>
      <c r="E92" s="22"/>
      <c r="F92" s="19">
        <f>E92*D92</f>
        <v>0</v>
      </c>
      <c r="G92" s="20">
        <f>E92*C92</f>
        <v>0</v>
      </c>
      <c r="H92" s="21"/>
    </row>
    <row r="93" spans="1:8" s="18" customFormat="1" ht="12.75" customHeight="1">
      <c r="A93" s="43" t="s">
        <v>341</v>
      </c>
      <c r="B93" s="26" t="s">
        <v>143</v>
      </c>
      <c r="C93" s="28">
        <v>20000</v>
      </c>
      <c r="D93" s="44">
        <v>16000</v>
      </c>
      <c r="E93" s="22"/>
      <c r="F93" s="19">
        <f>E93*D93</f>
        <v>0</v>
      </c>
      <c r="G93" s="20">
        <f>E93*C93</f>
        <v>0</v>
      </c>
      <c r="H93" s="21"/>
    </row>
    <row r="94" spans="1:8" s="18" customFormat="1" ht="12.75" customHeight="1">
      <c r="A94" s="260" t="s">
        <v>117</v>
      </c>
      <c r="B94" s="260"/>
      <c r="C94" s="260"/>
      <c r="D94" s="260"/>
      <c r="E94" s="260"/>
      <c r="F94" s="29">
        <f>SUM(F12:F93)</f>
        <v>0</v>
      </c>
      <c r="G94" s="46">
        <f>SUM(G12:G93)</f>
        <v>0</v>
      </c>
      <c r="H94" s="253"/>
    </row>
    <row r="95" spans="1:8" s="33" customFormat="1" ht="12.75" customHeight="1">
      <c r="A95" s="261" t="s">
        <v>212</v>
      </c>
      <c r="B95" s="261"/>
      <c r="C95" s="261"/>
      <c r="D95" s="261"/>
      <c r="E95" s="31" t="e">
        <f>#REF!</f>
        <v>#REF!</v>
      </c>
      <c r="F95" s="32" t="e">
        <f>ROUND(F94/E95,2)</f>
        <v>#REF!</v>
      </c>
      <c r="G95" s="31" t="e">
        <f>G94/E95</f>
        <v>#REF!</v>
      </c>
      <c r="H95" s="253"/>
    </row>
    <row r="96" spans="1:8" s="18" customFormat="1" ht="12.75" customHeight="1">
      <c r="A96" s="260" t="s">
        <v>119</v>
      </c>
      <c r="B96" s="260"/>
      <c r="C96" s="260"/>
      <c r="D96" s="260"/>
      <c r="E96" s="34">
        <v>0.15</v>
      </c>
      <c r="F96" s="29">
        <f>E96*F94</f>
        <v>0</v>
      </c>
      <c r="G96" s="30" t="s">
        <v>120</v>
      </c>
      <c r="H96" s="253"/>
    </row>
    <row r="97" spans="1:8" s="18" customFormat="1" ht="12.75" customHeight="1">
      <c r="A97" s="243" t="s">
        <v>213</v>
      </c>
      <c r="B97" s="243"/>
      <c r="C97" s="243"/>
      <c r="D97" s="243"/>
      <c r="E97" s="243"/>
      <c r="F97" s="35">
        <f>F96+F94</f>
        <v>0</v>
      </c>
      <c r="G97" s="36" t="s">
        <v>120</v>
      </c>
      <c r="H97" s="253"/>
    </row>
    <row r="99" spans="1:15" ht="12.75">
      <c r="A99" s="47" t="s">
        <v>129</v>
      </c>
      <c r="B99" s="38"/>
      <c r="C99" s="3"/>
      <c r="D99" s="264" t="s">
        <v>130</v>
      </c>
      <c r="E99" s="264"/>
      <c r="F99" s="264"/>
      <c r="G99" s="264"/>
      <c r="H99" s="264"/>
      <c r="O99" s="27"/>
    </row>
    <row r="100" spans="1:15" ht="12.75">
      <c r="A100" s="1" t="s">
        <v>131</v>
      </c>
      <c r="B100" s="2"/>
      <c r="C100" s="3"/>
      <c r="D100" s="4"/>
      <c r="G100" s="5"/>
      <c r="O100" s="27"/>
    </row>
  </sheetData>
  <sheetProtection selectLockedCells="1" selectUnlockedCells="1"/>
  <mergeCells count="30">
    <mergeCell ref="A1:H1"/>
    <mergeCell ref="A3:H3"/>
    <mergeCell ref="F5:G5"/>
    <mergeCell ref="D6:G6"/>
    <mergeCell ref="D7:G7"/>
    <mergeCell ref="D8:G8"/>
    <mergeCell ref="A11:H11"/>
    <mergeCell ref="A18:H18"/>
    <mergeCell ref="A25:H25"/>
    <mergeCell ref="A28:H28"/>
    <mergeCell ref="A30:H30"/>
    <mergeCell ref="A37:H37"/>
    <mergeCell ref="A97:E97"/>
    <mergeCell ref="A39:H39"/>
    <mergeCell ref="A41:H41"/>
    <mergeCell ref="A43:H43"/>
    <mergeCell ref="A45:H45"/>
    <mergeCell ref="A55:H55"/>
    <mergeCell ref="A57:H57"/>
    <mergeCell ref="A88:H88"/>
    <mergeCell ref="D99:H99"/>
    <mergeCell ref="A62:H62"/>
    <mergeCell ref="A67:H67"/>
    <mergeCell ref="A77:H77"/>
    <mergeCell ref="A81:H81"/>
    <mergeCell ref="A83:H83"/>
    <mergeCell ref="A94:E94"/>
    <mergeCell ref="H94:H97"/>
    <mergeCell ref="A95:D95"/>
    <mergeCell ref="A96:D96"/>
  </mergeCells>
  <conditionalFormatting sqref="F12:G17 F19:G24 F26:G27 F29:G29 F31:G36 F38:G38 F44:G44 F58:G61 F68:G76">
    <cfRule type="cellIs" priority="1" dxfId="97" operator="equal" stopIfTrue="1">
      <formula>0</formula>
    </cfRule>
  </conditionalFormatting>
  <conditionalFormatting sqref="F40:G40">
    <cfRule type="cellIs" priority="2" dxfId="97" operator="equal" stopIfTrue="1">
      <formula>0</formula>
    </cfRule>
  </conditionalFormatting>
  <conditionalFormatting sqref="F42:G42">
    <cfRule type="cellIs" priority="3" dxfId="97" operator="equal" stopIfTrue="1">
      <formula>0</formula>
    </cfRule>
  </conditionalFormatting>
  <conditionalFormatting sqref="F46:G54">
    <cfRule type="cellIs" priority="4" dxfId="97" operator="equal" stopIfTrue="1">
      <formula>0</formula>
    </cfRule>
  </conditionalFormatting>
  <conditionalFormatting sqref="F56:G56">
    <cfRule type="cellIs" priority="5" dxfId="97" operator="equal" stopIfTrue="1">
      <formula>0</formula>
    </cfRule>
  </conditionalFormatting>
  <conditionalFormatting sqref="F63:G66">
    <cfRule type="cellIs" priority="6" dxfId="97" operator="equal" stopIfTrue="1">
      <formula>0</formula>
    </cfRule>
  </conditionalFormatting>
  <conditionalFormatting sqref="F78:G80">
    <cfRule type="cellIs" priority="7" dxfId="97" operator="equal" stopIfTrue="1">
      <formula>0</formula>
    </cfRule>
  </conditionalFormatting>
  <conditionalFormatting sqref="F82:G82">
    <cfRule type="cellIs" priority="8" dxfId="97" operator="equal" stopIfTrue="1">
      <formula>0</formula>
    </cfRule>
  </conditionalFormatting>
  <conditionalFormatting sqref="F84:G87 F89:G93">
    <cfRule type="cellIs" priority="9" dxfId="97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65.00390625" style="0" customWidth="1"/>
    <col min="2" max="2" width="18.28125" style="0" customWidth="1"/>
    <col min="3" max="3" width="15.28125" style="0" customWidth="1"/>
  </cols>
  <sheetData>
    <row r="1" spans="1:3" s="6" customFormat="1" ht="12.75" customHeight="1">
      <c r="A1" s="244" t="s">
        <v>0</v>
      </c>
      <c r="B1" s="244"/>
      <c r="C1" s="244"/>
    </row>
    <row r="2" spans="1:3" s="5" customFormat="1" ht="12.75" customHeight="1">
      <c r="A2" s="1"/>
      <c r="B2" s="2"/>
      <c r="C2" s="3"/>
    </row>
    <row r="3" spans="1:3" s="5" customFormat="1" ht="26.25">
      <c r="A3" s="258" t="s">
        <v>388</v>
      </c>
      <c r="B3" s="258"/>
      <c r="C3" s="258"/>
    </row>
    <row r="4" spans="1:3" s="5" customFormat="1" ht="12.75" customHeight="1">
      <c r="A4" s="1"/>
      <c r="B4" s="2"/>
      <c r="C4" s="3"/>
    </row>
    <row r="5" spans="2:3" s="11" customFormat="1" ht="18.75" customHeight="1">
      <c r="B5" s="177" t="s">
        <v>389</v>
      </c>
      <c r="C5" s="143"/>
    </row>
    <row r="6" spans="2:3" s="11" customFormat="1" ht="18.75" customHeight="1">
      <c r="B6" s="177" t="s">
        <v>390</v>
      </c>
      <c r="C6" s="145"/>
    </row>
    <row r="7" spans="2:3" s="11" customFormat="1" ht="18.75" customHeight="1">
      <c r="B7" s="177" t="s">
        <v>391</v>
      </c>
      <c r="C7" s="145"/>
    </row>
    <row r="8" spans="2:3" s="11" customFormat="1" ht="18.75" customHeight="1">
      <c r="B8" s="177" t="s">
        <v>7</v>
      </c>
      <c r="C8" s="143"/>
    </row>
    <row r="11" spans="1:3" s="18" customFormat="1" ht="12.75" customHeight="1">
      <c r="A11" s="272" t="s">
        <v>392</v>
      </c>
      <c r="B11" s="272"/>
      <c r="C11" s="272"/>
    </row>
    <row r="12" spans="1:3" s="5" customFormat="1" ht="12.75" customHeight="1">
      <c r="A12" s="14" t="s">
        <v>252</v>
      </c>
      <c r="B12" s="15" t="s">
        <v>393</v>
      </c>
      <c r="C12" s="16" t="s">
        <v>14</v>
      </c>
    </row>
    <row r="13" spans="1:3" s="18" customFormat="1" ht="12.75" customHeight="1">
      <c r="A13" s="151" t="s">
        <v>394</v>
      </c>
      <c r="B13" s="152">
        <v>60</v>
      </c>
      <c r="C13" s="152">
        <v>1</v>
      </c>
    </row>
    <row r="14" spans="1:3" s="18" customFormat="1" ht="12.75" customHeight="1">
      <c r="A14" s="151" t="s">
        <v>395</v>
      </c>
      <c r="B14" s="152">
        <v>95</v>
      </c>
      <c r="C14" s="152">
        <v>1</v>
      </c>
    </row>
    <row r="15" spans="1:3" s="18" customFormat="1" ht="12.75" customHeight="1">
      <c r="A15" s="151" t="s">
        <v>396</v>
      </c>
      <c r="B15" s="152" t="s">
        <v>397</v>
      </c>
      <c r="C15" s="152">
        <v>1</v>
      </c>
    </row>
    <row r="16" spans="1:9" s="33" customFormat="1" ht="12.75" customHeight="1">
      <c r="A16" s="254" t="s">
        <v>398</v>
      </c>
      <c r="B16" s="256"/>
      <c r="C16" s="32">
        <v>250</v>
      </c>
      <c r="I16" s="27"/>
    </row>
    <row r="17" spans="1:9" s="18" customFormat="1" ht="12.75" customHeight="1">
      <c r="A17" s="250" t="s">
        <v>399</v>
      </c>
      <c r="B17" s="252"/>
      <c r="C17" s="29">
        <f>C16*C13</f>
        <v>250</v>
      </c>
      <c r="I17" s="27"/>
    </row>
    <row r="18" spans="1:9" s="18" customFormat="1" ht="12.75" customHeight="1">
      <c r="A18" s="172" t="s">
        <v>119</v>
      </c>
      <c r="B18" s="176">
        <v>0.15</v>
      </c>
      <c r="C18" s="29">
        <f>C17*B18</f>
        <v>37.5</v>
      </c>
      <c r="I18" s="27"/>
    </row>
    <row r="19" spans="1:9" s="18" customFormat="1" ht="12.75" customHeight="1">
      <c r="A19" s="273" t="s">
        <v>122</v>
      </c>
      <c r="B19" s="274"/>
      <c r="C19" s="35">
        <f>C17+C18</f>
        <v>287.5</v>
      </c>
      <c r="I19" s="27"/>
    </row>
    <row r="20" spans="1:9" s="179" customFormat="1" ht="12.75" customHeight="1">
      <c r="A20" s="178"/>
      <c r="B20" s="178"/>
      <c r="C20" s="178"/>
      <c r="I20" s="180"/>
    </row>
    <row r="21" spans="1:9" s="179" customFormat="1" ht="12.75" customHeight="1">
      <c r="A21" s="178"/>
      <c r="B21" s="178"/>
      <c r="C21" s="178"/>
      <c r="I21" s="180"/>
    </row>
    <row r="22" spans="1:3" ht="12.75" customHeight="1">
      <c r="A22" s="232" t="s">
        <v>400</v>
      </c>
      <c r="B22" s="232"/>
      <c r="C22" s="232"/>
    </row>
    <row r="23" spans="1:3" ht="12.75" customHeight="1">
      <c r="A23" s="181" t="s">
        <v>252</v>
      </c>
      <c r="B23" s="182" t="s">
        <v>393</v>
      </c>
      <c r="C23" s="183" t="s">
        <v>14</v>
      </c>
    </row>
    <row r="24" spans="1:3" ht="12.75" customHeight="1">
      <c r="A24" s="184" t="s">
        <v>401</v>
      </c>
      <c r="B24" s="185">
        <v>60</v>
      </c>
      <c r="C24" s="185">
        <v>1</v>
      </c>
    </row>
    <row r="25" spans="1:3" ht="12.75" customHeight="1">
      <c r="A25" s="184" t="s">
        <v>395</v>
      </c>
      <c r="B25" s="185">
        <v>95</v>
      </c>
      <c r="C25" s="185">
        <v>1</v>
      </c>
    </row>
    <row r="26" spans="1:3" ht="12.75" customHeight="1">
      <c r="A26" s="184" t="s">
        <v>376</v>
      </c>
      <c r="B26" s="185">
        <v>30</v>
      </c>
      <c r="C26" s="185">
        <v>1</v>
      </c>
    </row>
    <row r="27" spans="1:3" s="18" customFormat="1" ht="12.75" customHeight="1">
      <c r="A27" s="184" t="s">
        <v>396</v>
      </c>
      <c r="B27" s="185" t="s">
        <v>397</v>
      </c>
      <c r="C27" s="185">
        <v>1</v>
      </c>
    </row>
    <row r="28" spans="1:3" ht="12.75" customHeight="1">
      <c r="A28" s="268" t="s">
        <v>398</v>
      </c>
      <c r="B28" s="268"/>
      <c r="C28" s="186">
        <v>300</v>
      </c>
    </row>
    <row r="29" spans="1:3" ht="12.75" customHeight="1">
      <c r="A29" s="269" t="s">
        <v>399</v>
      </c>
      <c r="B29" s="269"/>
      <c r="C29" s="188">
        <f>C28*C25</f>
        <v>300</v>
      </c>
    </row>
    <row r="30" spans="1:3" ht="12.75" customHeight="1">
      <c r="A30" s="187" t="s">
        <v>119</v>
      </c>
      <c r="B30" s="197">
        <v>0.15</v>
      </c>
      <c r="C30" s="188">
        <f>C29*B30</f>
        <v>45</v>
      </c>
    </row>
    <row r="31" spans="1:3" ht="12.75" customHeight="1">
      <c r="A31" s="270" t="s">
        <v>122</v>
      </c>
      <c r="B31" s="270"/>
      <c r="C31" s="189">
        <f>C29+C30</f>
        <v>345</v>
      </c>
    </row>
    <row r="32" spans="1:3" ht="12.75" customHeight="1">
      <c r="A32" s="271"/>
      <c r="B32" s="271"/>
      <c r="C32" s="271"/>
    </row>
    <row r="33" spans="1:3" ht="12.75" customHeight="1">
      <c r="A33" s="232" t="s">
        <v>402</v>
      </c>
      <c r="B33" s="232"/>
      <c r="C33" s="232"/>
    </row>
    <row r="34" spans="1:3" ht="12.75" customHeight="1">
      <c r="A34" s="181" t="s">
        <v>252</v>
      </c>
      <c r="B34" s="182" t="s">
        <v>393</v>
      </c>
      <c r="C34" s="183" t="s">
        <v>14</v>
      </c>
    </row>
    <row r="35" spans="1:3" ht="12.75" customHeight="1">
      <c r="A35" s="184" t="s">
        <v>401</v>
      </c>
      <c r="B35" s="185">
        <v>60</v>
      </c>
      <c r="C35" s="185">
        <v>1</v>
      </c>
    </row>
    <row r="36" spans="1:3" ht="12.75" customHeight="1">
      <c r="A36" s="184" t="s">
        <v>403</v>
      </c>
      <c r="B36" s="185">
        <v>95</v>
      </c>
      <c r="C36" s="185">
        <v>1</v>
      </c>
    </row>
    <row r="37" spans="1:3" ht="12.75" customHeight="1">
      <c r="A37" s="184" t="s">
        <v>376</v>
      </c>
      <c r="B37" s="185">
        <v>30</v>
      </c>
      <c r="C37" s="185">
        <v>1</v>
      </c>
    </row>
    <row r="38" spans="1:3" ht="12.75" customHeight="1">
      <c r="A38" s="184" t="s">
        <v>396</v>
      </c>
      <c r="B38" s="185" t="s">
        <v>397</v>
      </c>
      <c r="C38" s="185">
        <v>1</v>
      </c>
    </row>
    <row r="39" spans="1:3" ht="12.75" customHeight="1">
      <c r="A39" s="268" t="s">
        <v>398</v>
      </c>
      <c r="B39" s="268"/>
      <c r="C39" s="186">
        <v>350</v>
      </c>
    </row>
    <row r="40" spans="1:3" ht="12.75" customHeight="1">
      <c r="A40" s="269" t="s">
        <v>399</v>
      </c>
      <c r="B40" s="269"/>
      <c r="C40" s="188">
        <f>C39*C36</f>
        <v>350</v>
      </c>
    </row>
    <row r="41" spans="1:3" ht="12.75" customHeight="1">
      <c r="A41" s="187" t="s">
        <v>119</v>
      </c>
      <c r="B41" s="197">
        <v>0.15</v>
      </c>
      <c r="C41" s="188">
        <f>C40*B41</f>
        <v>52.5</v>
      </c>
    </row>
    <row r="42" spans="1:3" ht="12.75" customHeight="1">
      <c r="A42" s="270" t="s">
        <v>122</v>
      </c>
      <c r="B42" s="270"/>
      <c r="C42" s="189">
        <f>C40+C41</f>
        <v>402.5</v>
      </c>
    </row>
    <row r="43" ht="12.75" customHeight="1"/>
    <row r="44" ht="12.75" customHeight="1"/>
    <row r="45" ht="12.75" customHeight="1"/>
  </sheetData>
  <sheetProtection/>
  <mergeCells count="15">
    <mergeCell ref="A1:C1"/>
    <mergeCell ref="A3:C3"/>
    <mergeCell ref="A11:C11"/>
    <mergeCell ref="A16:B16"/>
    <mergeCell ref="A17:B17"/>
    <mergeCell ref="A19:B19"/>
    <mergeCell ref="A39:B39"/>
    <mergeCell ref="A40:B40"/>
    <mergeCell ref="A42:B42"/>
    <mergeCell ref="A22:C22"/>
    <mergeCell ref="A28:B28"/>
    <mergeCell ref="A29:B29"/>
    <mergeCell ref="A31:B31"/>
    <mergeCell ref="A32:C32"/>
    <mergeCell ref="A33:C3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58.28125" style="49" customWidth="1"/>
    <col min="2" max="2" width="18.421875" style="50" customWidth="1"/>
    <col min="3" max="3" width="20.00390625" style="51" customWidth="1"/>
    <col min="4" max="4" width="17.7109375" style="52" customWidth="1"/>
    <col min="5" max="5" width="19.140625" style="52" customWidth="1"/>
    <col min="6" max="6" width="17.421875" style="52" customWidth="1"/>
    <col min="7" max="7" width="0" style="134" hidden="1" customWidth="1"/>
    <col min="8" max="13" width="0" style="53" hidden="1" customWidth="1"/>
    <col min="14" max="16384" width="9.00390625" style="53" customWidth="1"/>
  </cols>
  <sheetData>
    <row r="1" spans="1:12" s="48" customFormat="1" ht="12.75" customHeight="1">
      <c r="A1" s="223" t="s">
        <v>0</v>
      </c>
      <c r="B1" s="223"/>
      <c r="C1" s="223"/>
      <c r="D1" s="223"/>
      <c r="E1" s="223"/>
      <c r="F1" s="223"/>
      <c r="G1" s="133"/>
      <c r="H1" s="237" t="s">
        <v>1</v>
      </c>
      <c r="I1" s="237"/>
      <c r="J1" s="237"/>
      <c r="K1" s="237"/>
      <c r="L1" s="237"/>
    </row>
    <row r="2" spans="8:12" ht="12.75">
      <c r="H2" s="237"/>
      <c r="I2" s="237"/>
      <c r="J2" s="237"/>
      <c r="K2" s="237"/>
      <c r="L2" s="237"/>
    </row>
    <row r="3" spans="1:12" ht="26.25">
      <c r="A3" s="238" t="s">
        <v>508</v>
      </c>
      <c r="B3" s="238"/>
      <c r="C3" s="238"/>
      <c r="D3" s="238"/>
      <c r="E3" s="238"/>
      <c r="F3" s="238"/>
      <c r="H3" s="237"/>
      <c r="I3" s="237"/>
      <c r="J3" s="237"/>
      <c r="K3" s="237"/>
      <c r="L3" s="237"/>
    </row>
    <row r="4" spans="8:12" ht="12.75">
      <c r="H4" s="237"/>
      <c r="I4" s="237"/>
      <c r="J4" s="237"/>
      <c r="K4" s="237"/>
      <c r="L4" s="237"/>
    </row>
    <row r="5" spans="1:12" s="58" customFormat="1" ht="18.75" customHeight="1">
      <c r="A5" s="239"/>
      <c r="B5" s="54" t="s">
        <v>3</v>
      </c>
      <c r="C5" s="55"/>
      <c r="D5" s="56" t="s">
        <v>4</v>
      </c>
      <c r="E5" s="241"/>
      <c r="F5" s="241"/>
      <c r="G5" s="135"/>
      <c r="H5" s="237"/>
      <c r="I5" s="237"/>
      <c r="J5" s="237"/>
      <c r="K5" s="237"/>
      <c r="L5" s="237"/>
    </row>
    <row r="6" spans="1:12" s="58" customFormat="1" ht="18.75" customHeight="1">
      <c r="A6" s="239"/>
      <c r="B6" s="54" t="s">
        <v>6</v>
      </c>
      <c r="C6" s="242"/>
      <c r="D6" s="242"/>
      <c r="E6" s="242"/>
      <c r="F6" s="242"/>
      <c r="G6" s="135"/>
      <c r="H6" s="59"/>
      <c r="I6" s="59"/>
      <c r="J6" s="59"/>
      <c r="K6" s="59"/>
      <c r="L6" s="59"/>
    </row>
    <row r="7" spans="1:12" s="58" customFormat="1" ht="18.75" customHeight="1">
      <c r="A7" s="239"/>
      <c r="B7" s="54" t="s">
        <v>7</v>
      </c>
      <c r="C7" s="242"/>
      <c r="D7" s="242"/>
      <c r="E7" s="242"/>
      <c r="F7" s="242"/>
      <c r="G7" s="135"/>
      <c r="H7" s="59"/>
      <c r="I7" s="59"/>
      <c r="J7" s="59"/>
      <c r="K7" s="59"/>
      <c r="L7" s="59"/>
    </row>
    <row r="8" spans="1:12" s="58" customFormat="1" ht="18.75" customHeight="1">
      <c r="A8" s="239"/>
      <c r="B8" s="54" t="s">
        <v>9</v>
      </c>
      <c r="C8" s="241"/>
      <c r="D8" s="241"/>
      <c r="E8" s="241"/>
      <c r="F8" s="241"/>
      <c r="G8" s="135"/>
      <c r="H8" s="61" t="s">
        <v>10</v>
      </c>
      <c r="I8" s="59"/>
      <c r="J8" s="59"/>
      <c r="K8" s="59"/>
      <c r="L8" s="59"/>
    </row>
    <row r="9" spans="2:3" ht="12.75">
      <c r="B9" s="62"/>
      <c r="C9" s="63"/>
    </row>
    <row r="10" spans="1:6" ht="68.25" customHeight="1">
      <c r="A10" s="199" t="s">
        <v>252</v>
      </c>
      <c r="B10" s="76" t="s">
        <v>503</v>
      </c>
      <c r="C10" s="76" t="s">
        <v>504</v>
      </c>
      <c r="D10" s="76" t="s">
        <v>505</v>
      </c>
      <c r="E10" s="76" t="s">
        <v>506</v>
      </c>
      <c r="F10" s="76" t="s">
        <v>507</v>
      </c>
    </row>
    <row r="11" spans="1:7" s="64" customFormat="1" ht="12.75" customHeight="1">
      <c r="A11" s="79" t="s">
        <v>600</v>
      </c>
      <c r="B11" s="81">
        <v>8000</v>
      </c>
      <c r="C11" s="81">
        <v>8000</v>
      </c>
      <c r="D11" s="81">
        <v>10000</v>
      </c>
      <c r="E11" s="81">
        <v>12000</v>
      </c>
      <c r="F11" s="81">
        <v>14000</v>
      </c>
      <c r="G11" s="136"/>
    </row>
    <row r="12" spans="1:7" s="64" customFormat="1" ht="12.75" customHeight="1">
      <c r="A12" s="79" t="s">
        <v>601</v>
      </c>
      <c r="B12" s="81">
        <v>14000</v>
      </c>
      <c r="C12" s="81">
        <v>14000</v>
      </c>
      <c r="D12" s="81">
        <v>17000</v>
      </c>
      <c r="E12" s="81">
        <v>19000</v>
      </c>
      <c r="F12" s="81">
        <v>23000</v>
      </c>
      <c r="G12" s="136"/>
    </row>
    <row r="13" spans="1:7" s="64" customFormat="1" ht="12.75">
      <c r="A13" s="79" t="s">
        <v>602</v>
      </c>
      <c r="B13" s="81">
        <v>13000</v>
      </c>
      <c r="C13" s="81">
        <v>13000</v>
      </c>
      <c r="D13" s="81">
        <v>21000</v>
      </c>
      <c r="E13" s="81">
        <v>23000</v>
      </c>
      <c r="F13" s="81">
        <v>30000</v>
      </c>
      <c r="G13" s="136"/>
    </row>
    <row r="14" spans="1:7" s="64" customFormat="1" ht="12.75" customHeight="1">
      <c r="A14" s="79" t="s">
        <v>603</v>
      </c>
      <c r="B14" s="81">
        <v>19000</v>
      </c>
      <c r="C14" s="81">
        <v>19000</v>
      </c>
      <c r="D14" s="81">
        <v>28000</v>
      </c>
      <c r="E14" s="81">
        <v>30000</v>
      </c>
      <c r="F14" s="81">
        <v>39000</v>
      </c>
      <c r="G14" s="136"/>
    </row>
    <row r="15" spans="1:7" s="64" customFormat="1" ht="12.75" customHeight="1">
      <c r="A15" s="79" t="s">
        <v>604</v>
      </c>
      <c r="B15" s="81">
        <v>22000</v>
      </c>
      <c r="C15" s="81">
        <v>22000</v>
      </c>
      <c r="D15" s="81">
        <v>33000</v>
      </c>
      <c r="E15" s="81">
        <v>35000</v>
      </c>
      <c r="F15" s="81">
        <v>48000</v>
      </c>
      <c r="G15" s="136"/>
    </row>
    <row r="16" spans="1:7" s="64" customFormat="1" ht="12.75" customHeight="1">
      <c r="A16" s="79" t="s">
        <v>605</v>
      </c>
      <c r="B16" s="81">
        <v>28000</v>
      </c>
      <c r="C16" s="81">
        <v>28000</v>
      </c>
      <c r="D16" s="81">
        <v>40000</v>
      </c>
      <c r="E16" s="81">
        <v>42000</v>
      </c>
      <c r="F16" s="81">
        <v>57000</v>
      </c>
      <c r="G16" s="136"/>
    </row>
    <row r="17" spans="1:14" s="64" customFormat="1" ht="12.75" customHeight="1">
      <c r="A17" s="198" t="s">
        <v>564</v>
      </c>
      <c r="B17" s="275"/>
      <c r="C17" s="276"/>
      <c r="D17" s="276"/>
      <c r="E17" s="276"/>
      <c r="F17" s="277"/>
      <c r="G17" s="136"/>
      <c r="N17" s="66"/>
    </row>
    <row r="18" spans="1:14" ht="12.75">
      <c r="A18" s="37"/>
      <c r="B18" s="68"/>
      <c r="C18" s="69"/>
      <c r="D18" s="70"/>
      <c r="E18" s="71"/>
      <c r="F18" s="70"/>
      <c r="N18" s="66"/>
    </row>
    <row r="19" spans="1:6" ht="12.75">
      <c r="A19" s="74" t="s">
        <v>129</v>
      </c>
      <c r="B19" s="49"/>
      <c r="D19" s="223" t="s">
        <v>130</v>
      </c>
      <c r="E19" s="223"/>
      <c r="F19" s="223"/>
    </row>
    <row r="20" ht="12.75">
      <c r="A20" s="49" t="s">
        <v>131</v>
      </c>
    </row>
  </sheetData>
  <sheetProtection/>
  <mergeCells count="10">
    <mergeCell ref="C8:F8"/>
    <mergeCell ref="D19:F19"/>
    <mergeCell ref="B17:F17"/>
    <mergeCell ref="A1:F1"/>
    <mergeCell ref="H1:L5"/>
    <mergeCell ref="A3:F3"/>
    <mergeCell ref="A5:A8"/>
    <mergeCell ref="E5:F5"/>
    <mergeCell ref="C6:F6"/>
    <mergeCell ref="C7:F7"/>
  </mergeCells>
  <conditionalFormatting sqref="E18:F18 E11:F16">
    <cfRule type="cellIs" priority="4" dxfId="97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E39" sqref="E39"/>
    </sheetView>
  </sheetViews>
  <sheetFormatPr defaultColWidth="9.00390625" defaultRowHeight="15"/>
  <cols>
    <col min="1" max="1" width="52.421875" style="49" customWidth="1"/>
    <col min="2" max="2" width="18.421875" style="50" customWidth="1"/>
    <col min="3" max="3" width="20.00390625" style="51" customWidth="1"/>
    <col min="4" max="4" width="17.7109375" style="52" customWidth="1"/>
    <col min="5" max="5" width="19.140625" style="52" customWidth="1"/>
    <col min="6" max="6" width="17.421875" style="52" customWidth="1"/>
    <col min="7" max="7" width="0" style="134" hidden="1" customWidth="1"/>
    <col min="8" max="13" width="0" style="53" hidden="1" customWidth="1"/>
    <col min="14" max="16384" width="9.00390625" style="53" customWidth="1"/>
  </cols>
  <sheetData>
    <row r="1" spans="1:12" s="48" customFormat="1" ht="12.75" customHeight="1">
      <c r="A1" s="223" t="s">
        <v>556</v>
      </c>
      <c r="B1" s="223"/>
      <c r="C1" s="223"/>
      <c r="D1" s="223"/>
      <c r="E1" s="223"/>
      <c r="F1" s="223"/>
      <c r="G1" s="133"/>
      <c r="H1" s="237" t="s">
        <v>1</v>
      </c>
      <c r="I1" s="237"/>
      <c r="J1" s="237"/>
      <c r="K1" s="237"/>
      <c r="L1" s="237"/>
    </row>
    <row r="2" spans="8:12" ht="12.75">
      <c r="H2" s="237"/>
      <c r="I2" s="237"/>
      <c r="J2" s="237"/>
      <c r="K2" s="237"/>
      <c r="L2" s="237"/>
    </row>
    <row r="3" spans="1:12" ht="26.25">
      <c r="A3" s="238" t="s">
        <v>509</v>
      </c>
      <c r="B3" s="238"/>
      <c r="C3" s="238"/>
      <c r="D3" s="238"/>
      <c r="E3" s="238"/>
      <c r="F3" s="238"/>
      <c r="H3" s="237"/>
      <c r="I3" s="237"/>
      <c r="J3" s="237"/>
      <c r="K3" s="237"/>
      <c r="L3" s="237"/>
    </row>
    <row r="4" spans="8:12" ht="12.75">
      <c r="H4" s="237"/>
      <c r="I4" s="237"/>
      <c r="J4" s="237"/>
      <c r="K4" s="237"/>
      <c r="L4" s="237"/>
    </row>
    <row r="5" spans="1:12" s="58" customFormat="1" ht="18.75" customHeight="1">
      <c r="A5" s="239"/>
      <c r="B5" s="54" t="s">
        <v>3</v>
      </c>
      <c r="C5" s="55"/>
      <c r="D5" s="56" t="s">
        <v>4</v>
      </c>
      <c r="E5" s="241"/>
      <c r="F5" s="241"/>
      <c r="G5" s="135"/>
      <c r="H5" s="237"/>
      <c r="I5" s="237"/>
      <c r="J5" s="237"/>
      <c r="K5" s="237"/>
      <c r="L5" s="237"/>
    </row>
    <row r="6" spans="1:12" s="58" customFormat="1" ht="18.75" customHeight="1">
      <c r="A6" s="239"/>
      <c r="B6" s="54" t="s">
        <v>6</v>
      </c>
      <c r="C6" s="242"/>
      <c r="D6" s="242"/>
      <c r="E6" s="242"/>
      <c r="F6" s="242"/>
      <c r="G6" s="135"/>
      <c r="H6" s="59"/>
      <c r="I6" s="59"/>
      <c r="J6" s="59"/>
      <c r="K6" s="59"/>
      <c r="L6" s="59"/>
    </row>
    <row r="7" spans="1:12" s="58" customFormat="1" ht="18.75" customHeight="1">
      <c r="A7" s="239"/>
      <c r="B7" s="54" t="s">
        <v>7</v>
      </c>
      <c r="C7" s="242"/>
      <c r="D7" s="242"/>
      <c r="E7" s="242"/>
      <c r="F7" s="242"/>
      <c r="G7" s="135"/>
      <c r="H7" s="59"/>
      <c r="I7" s="59"/>
      <c r="J7" s="59"/>
      <c r="K7" s="59"/>
      <c r="L7" s="59"/>
    </row>
    <row r="8" spans="1:12" s="58" customFormat="1" ht="18.75" customHeight="1">
      <c r="A8" s="239"/>
      <c r="B8" s="54" t="s">
        <v>9</v>
      </c>
      <c r="C8" s="241"/>
      <c r="D8" s="241"/>
      <c r="E8" s="241"/>
      <c r="F8" s="241"/>
      <c r="G8" s="135"/>
      <c r="H8" s="61" t="s">
        <v>10</v>
      </c>
      <c r="I8" s="59"/>
      <c r="J8" s="59"/>
      <c r="K8" s="59"/>
      <c r="L8" s="59"/>
    </row>
    <row r="9" spans="2:3" ht="12.75">
      <c r="B9" s="62"/>
      <c r="C9" s="63"/>
    </row>
    <row r="10" spans="1:7" s="200" customFormat="1" ht="51.75" customHeight="1">
      <c r="A10" s="280" t="s">
        <v>252</v>
      </c>
      <c r="B10" s="280"/>
      <c r="C10" s="199" t="s">
        <v>549</v>
      </c>
      <c r="D10" s="199" t="s">
        <v>523</v>
      </c>
      <c r="E10" s="199" t="s">
        <v>14</v>
      </c>
      <c r="F10" s="199" t="s">
        <v>550</v>
      </c>
      <c r="G10" s="218"/>
    </row>
    <row r="11" spans="1:8" s="64" customFormat="1" ht="12.75" customHeight="1">
      <c r="A11" s="231" t="s">
        <v>525</v>
      </c>
      <c r="B11" s="231"/>
      <c r="C11" s="231"/>
      <c r="D11" s="231"/>
      <c r="E11" s="231"/>
      <c r="F11" s="231"/>
      <c r="G11" s="231"/>
      <c r="H11" s="136"/>
    </row>
    <row r="12" spans="1:8" s="64" customFormat="1" ht="12.75" customHeight="1">
      <c r="A12" s="279" t="s">
        <v>585</v>
      </c>
      <c r="B12" s="279"/>
      <c r="C12" s="81" t="s">
        <v>524</v>
      </c>
      <c r="D12" s="81">
        <v>1500</v>
      </c>
      <c r="E12" s="217"/>
      <c r="F12" s="81">
        <f aca="true" t="shared" si="0" ref="F12:F17">D12*E12</f>
        <v>0</v>
      </c>
      <c r="G12" s="216"/>
      <c r="H12" s="136"/>
    </row>
    <row r="13" spans="1:7" s="64" customFormat="1" ht="12.75" customHeight="1">
      <c r="A13" s="278" t="s">
        <v>124</v>
      </c>
      <c r="B13" s="278"/>
      <c r="C13" s="81" t="s">
        <v>524</v>
      </c>
      <c r="D13" s="81">
        <v>1500</v>
      </c>
      <c r="E13" s="81"/>
      <c r="F13" s="81">
        <f t="shared" si="0"/>
        <v>0</v>
      </c>
      <c r="G13" s="201"/>
    </row>
    <row r="14" spans="1:7" s="64" customFormat="1" ht="12.75" customHeight="1">
      <c r="A14" s="278" t="s">
        <v>565</v>
      </c>
      <c r="B14" s="278"/>
      <c r="C14" s="81" t="s">
        <v>524</v>
      </c>
      <c r="D14" s="81">
        <v>500</v>
      </c>
      <c r="E14" s="81"/>
      <c r="F14" s="81">
        <f t="shared" si="0"/>
        <v>0</v>
      </c>
      <c r="G14" s="201"/>
    </row>
    <row r="15" spans="1:7" s="64" customFormat="1" ht="12.75" customHeight="1">
      <c r="A15" s="278" t="s">
        <v>510</v>
      </c>
      <c r="B15" s="278"/>
      <c r="C15" s="81" t="s">
        <v>524</v>
      </c>
      <c r="D15" s="81">
        <v>1500</v>
      </c>
      <c r="E15" s="81"/>
      <c r="F15" s="81">
        <f t="shared" si="0"/>
        <v>0</v>
      </c>
      <c r="G15" s="201"/>
    </row>
    <row r="16" spans="1:7" s="64" customFormat="1" ht="12.75" customHeight="1">
      <c r="A16" s="278" t="s">
        <v>511</v>
      </c>
      <c r="B16" s="278"/>
      <c r="C16" s="81" t="s">
        <v>541</v>
      </c>
      <c r="D16" s="81">
        <v>1500</v>
      </c>
      <c r="E16" s="81"/>
      <c r="F16" s="81">
        <f t="shared" si="0"/>
        <v>0</v>
      </c>
      <c r="G16" s="201"/>
    </row>
    <row r="17" spans="1:7" s="64" customFormat="1" ht="12.75" customHeight="1">
      <c r="A17" s="278" t="s">
        <v>512</v>
      </c>
      <c r="B17" s="278"/>
      <c r="C17" s="81" t="s">
        <v>524</v>
      </c>
      <c r="D17" s="81">
        <v>1500</v>
      </c>
      <c r="E17" s="81"/>
      <c r="F17" s="81">
        <f t="shared" si="0"/>
        <v>0</v>
      </c>
      <c r="G17" s="201"/>
    </row>
    <row r="18" spans="1:8" s="64" customFormat="1" ht="12.75" customHeight="1">
      <c r="A18" s="231" t="s">
        <v>551</v>
      </c>
      <c r="B18" s="231"/>
      <c r="C18" s="231"/>
      <c r="D18" s="231"/>
      <c r="E18" s="231"/>
      <c r="F18" s="231"/>
      <c r="G18" s="231"/>
      <c r="H18" s="136"/>
    </row>
    <row r="19" spans="1:7" s="64" customFormat="1" ht="12.75" customHeight="1">
      <c r="A19" s="278" t="s">
        <v>555</v>
      </c>
      <c r="B19" s="278"/>
      <c r="C19" s="81" t="s">
        <v>552</v>
      </c>
      <c r="D19" s="81">
        <v>3500</v>
      </c>
      <c r="E19" s="81"/>
      <c r="F19" s="81">
        <f>D19*E19</f>
        <v>0</v>
      </c>
      <c r="G19" s="201"/>
    </row>
    <row r="20" spans="1:7" s="64" customFormat="1" ht="12.75" customHeight="1">
      <c r="A20" s="278" t="s">
        <v>553</v>
      </c>
      <c r="B20" s="278"/>
      <c r="C20" s="81" t="s">
        <v>552</v>
      </c>
      <c r="D20" s="81">
        <v>1200</v>
      </c>
      <c r="E20" s="81"/>
      <c r="F20" s="81">
        <f>D20*E20</f>
        <v>0</v>
      </c>
      <c r="G20" s="201"/>
    </row>
    <row r="21" spans="1:7" s="64" customFormat="1" ht="12.75" customHeight="1">
      <c r="A21" s="278" t="s">
        <v>554</v>
      </c>
      <c r="B21" s="278"/>
      <c r="C21" s="81" t="s">
        <v>552</v>
      </c>
      <c r="D21" s="81">
        <v>800</v>
      </c>
      <c r="E21" s="81"/>
      <c r="F21" s="81">
        <f>D21*E21</f>
        <v>0</v>
      </c>
      <c r="G21" s="201"/>
    </row>
    <row r="22" spans="1:8" s="64" customFormat="1" ht="12.75" customHeight="1">
      <c r="A22" s="231" t="s">
        <v>526</v>
      </c>
      <c r="B22" s="231"/>
      <c r="C22" s="231"/>
      <c r="D22" s="231"/>
      <c r="E22" s="231"/>
      <c r="F22" s="231"/>
      <c r="G22" s="231"/>
      <c r="H22" s="136"/>
    </row>
    <row r="23" spans="1:7" s="64" customFormat="1" ht="12.75" customHeight="1">
      <c r="A23" s="278" t="s">
        <v>548</v>
      </c>
      <c r="B23" s="278"/>
      <c r="C23" s="81" t="s">
        <v>520</v>
      </c>
      <c r="D23" s="81">
        <v>300</v>
      </c>
      <c r="E23" s="81"/>
      <c r="F23" s="81">
        <f>E23*D23</f>
        <v>0</v>
      </c>
      <c r="G23" s="201"/>
    </row>
    <row r="24" spans="1:7" s="64" customFormat="1" ht="12.75" customHeight="1">
      <c r="A24" s="278" t="s">
        <v>546</v>
      </c>
      <c r="B24" s="278"/>
      <c r="C24" s="81" t="s">
        <v>547</v>
      </c>
      <c r="D24" s="81">
        <v>200</v>
      </c>
      <c r="E24" s="81"/>
      <c r="F24" s="81">
        <f aca="true" t="shared" si="1" ref="F24:F46">E24*D24</f>
        <v>0</v>
      </c>
      <c r="G24" s="201"/>
    </row>
    <row r="25" spans="1:7" s="64" customFormat="1" ht="12.75" customHeight="1">
      <c r="A25" s="278" t="s">
        <v>540</v>
      </c>
      <c r="B25" s="278"/>
      <c r="C25" s="81" t="s">
        <v>521</v>
      </c>
      <c r="D25" s="81">
        <v>300</v>
      </c>
      <c r="E25" s="81"/>
      <c r="F25" s="81">
        <f t="shared" si="1"/>
        <v>0</v>
      </c>
      <c r="G25" s="201"/>
    </row>
    <row r="26" spans="1:7" s="64" customFormat="1" ht="12.75" customHeight="1">
      <c r="A26" s="278" t="s">
        <v>513</v>
      </c>
      <c r="B26" s="278"/>
      <c r="C26" s="81" t="s">
        <v>520</v>
      </c>
      <c r="D26" s="81">
        <v>150</v>
      </c>
      <c r="E26" s="81"/>
      <c r="F26" s="81">
        <f t="shared" si="1"/>
        <v>0</v>
      </c>
      <c r="G26" s="201"/>
    </row>
    <row r="27" spans="1:7" s="64" customFormat="1" ht="12.75" customHeight="1">
      <c r="A27" s="278" t="s">
        <v>586</v>
      </c>
      <c r="B27" s="278"/>
      <c r="C27" s="81" t="s">
        <v>520</v>
      </c>
      <c r="D27" s="81">
        <v>500</v>
      </c>
      <c r="E27" s="81"/>
      <c r="F27" s="81">
        <f t="shared" si="1"/>
        <v>0</v>
      </c>
      <c r="G27" s="201"/>
    </row>
    <row r="28" spans="1:7" s="64" customFormat="1" ht="12.75" customHeight="1">
      <c r="A28" s="278" t="s">
        <v>527</v>
      </c>
      <c r="B28" s="278"/>
      <c r="C28" s="81" t="s">
        <v>520</v>
      </c>
      <c r="D28" s="81">
        <v>200</v>
      </c>
      <c r="E28" s="81"/>
      <c r="F28" s="81">
        <f t="shared" si="1"/>
        <v>0</v>
      </c>
      <c r="G28" s="201"/>
    </row>
    <row r="29" spans="1:7" s="64" customFormat="1" ht="12.75" customHeight="1">
      <c r="A29" s="278" t="s">
        <v>598</v>
      </c>
      <c r="B29" s="278"/>
      <c r="C29" s="81" t="s">
        <v>520</v>
      </c>
      <c r="D29" s="81">
        <v>500</v>
      </c>
      <c r="E29" s="81"/>
      <c r="F29" s="81">
        <f t="shared" si="1"/>
        <v>0</v>
      </c>
      <c r="G29" s="201"/>
    </row>
    <row r="30" spans="1:7" s="64" customFormat="1" ht="12.75" customHeight="1">
      <c r="A30" s="278" t="s">
        <v>528</v>
      </c>
      <c r="B30" s="278"/>
      <c r="C30" s="81" t="s">
        <v>520</v>
      </c>
      <c r="D30" s="81">
        <v>500</v>
      </c>
      <c r="E30" s="81"/>
      <c r="F30" s="81">
        <f t="shared" si="1"/>
        <v>0</v>
      </c>
      <c r="G30" s="201"/>
    </row>
    <row r="31" spans="1:7" s="64" customFormat="1" ht="12.75" customHeight="1">
      <c r="A31" s="278" t="s">
        <v>529</v>
      </c>
      <c r="B31" s="278"/>
      <c r="C31" s="81" t="s">
        <v>520</v>
      </c>
      <c r="D31" s="81">
        <v>3000</v>
      </c>
      <c r="E31" s="81"/>
      <c r="F31" s="81">
        <f t="shared" si="1"/>
        <v>0</v>
      </c>
      <c r="G31" s="201"/>
    </row>
    <row r="32" spans="1:7" s="64" customFormat="1" ht="12.75" customHeight="1">
      <c r="A32" s="278" t="s">
        <v>530</v>
      </c>
      <c r="B32" s="278"/>
      <c r="C32" s="81" t="s">
        <v>520</v>
      </c>
      <c r="D32" s="81">
        <v>1000</v>
      </c>
      <c r="E32" s="81"/>
      <c r="F32" s="81">
        <f t="shared" si="1"/>
        <v>0</v>
      </c>
      <c r="G32" s="201"/>
    </row>
    <row r="33" spans="1:7" s="64" customFormat="1" ht="12.75" customHeight="1">
      <c r="A33" s="278" t="s">
        <v>542</v>
      </c>
      <c r="B33" s="278"/>
      <c r="C33" s="81" t="s">
        <v>520</v>
      </c>
      <c r="D33" s="81">
        <v>5000</v>
      </c>
      <c r="E33" s="81"/>
      <c r="F33" s="81">
        <f t="shared" si="1"/>
        <v>0</v>
      </c>
      <c r="G33" s="201"/>
    </row>
    <row r="34" spans="1:7" s="64" customFormat="1" ht="12.75" customHeight="1">
      <c r="A34" s="278" t="s">
        <v>531</v>
      </c>
      <c r="B34" s="278"/>
      <c r="C34" s="81" t="s">
        <v>520</v>
      </c>
      <c r="D34" s="81">
        <v>10000</v>
      </c>
      <c r="E34" s="81"/>
      <c r="F34" s="81">
        <f t="shared" si="1"/>
        <v>0</v>
      </c>
      <c r="G34" s="201"/>
    </row>
    <row r="35" spans="1:7" s="64" customFormat="1" ht="12.75" customHeight="1">
      <c r="A35" s="278" t="s">
        <v>543</v>
      </c>
      <c r="B35" s="278"/>
      <c r="C35" s="81" t="s">
        <v>520</v>
      </c>
      <c r="D35" s="81">
        <v>10000</v>
      </c>
      <c r="E35" s="81"/>
      <c r="F35" s="81">
        <f t="shared" si="1"/>
        <v>0</v>
      </c>
      <c r="G35" s="201"/>
    </row>
    <row r="36" spans="1:7" s="64" customFormat="1" ht="12.75" customHeight="1">
      <c r="A36" s="278" t="s">
        <v>544</v>
      </c>
      <c r="B36" s="278"/>
      <c r="C36" s="81" t="s">
        <v>520</v>
      </c>
      <c r="D36" s="81">
        <v>1000</v>
      </c>
      <c r="E36" s="81"/>
      <c r="F36" s="81">
        <f t="shared" si="1"/>
        <v>0</v>
      </c>
      <c r="G36" s="201"/>
    </row>
    <row r="37" spans="1:7" s="64" customFormat="1" ht="12.75" customHeight="1">
      <c r="A37" s="278" t="s">
        <v>566</v>
      </c>
      <c r="B37" s="278"/>
      <c r="C37" s="81" t="s">
        <v>520</v>
      </c>
      <c r="D37" s="81">
        <v>3000</v>
      </c>
      <c r="E37" s="81"/>
      <c r="F37" s="81">
        <f t="shared" si="1"/>
        <v>0</v>
      </c>
      <c r="G37" s="201"/>
    </row>
    <row r="38" spans="1:7" s="64" customFormat="1" ht="12.75" customHeight="1">
      <c r="A38" s="278" t="s">
        <v>532</v>
      </c>
      <c r="B38" s="278"/>
      <c r="C38" s="81" t="s">
        <v>520</v>
      </c>
      <c r="D38" s="81">
        <v>10000</v>
      </c>
      <c r="E38" s="81"/>
      <c r="F38" s="81">
        <f t="shared" si="1"/>
        <v>0</v>
      </c>
      <c r="G38" s="201"/>
    </row>
    <row r="39" spans="1:7" s="64" customFormat="1" ht="12.75" customHeight="1">
      <c r="A39" s="278" t="s">
        <v>533</v>
      </c>
      <c r="B39" s="278"/>
      <c r="C39" s="81" t="s">
        <v>520</v>
      </c>
      <c r="D39" s="81">
        <v>5000</v>
      </c>
      <c r="E39" s="81"/>
      <c r="F39" s="81">
        <f t="shared" si="1"/>
        <v>0</v>
      </c>
      <c r="G39" s="201"/>
    </row>
    <row r="40" spans="1:7" s="64" customFormat="1" ht="12.75" customHeight="1">
      <c r="A40" s="278" t="s">
        <v>545</v>
      </c>
      <c r="B40" s="278"/>
      <c r="C40" s="81" t="s">
        <v>520</v>
      </c>
      <c r="D40" s="81">
        <v>500</v>
      </c>
      <c r="E40" s="81"/>
      <c r="F40" s="81">
        <f t="shared" si="1"/>
        <v>0</v>
      </c>
      <c r="G40" s="201"/>
    </row>
    <row r="41" spans="1:7" s="64" customFormat="1" ht="12.75" customHeight="1">
      <c r="A41" s="278" t="s">
        <v>534</v>
      </c>
      <c r="B41" s="278"/>
      <c r="C41" s="81" t="s">
        <v>520</v>
      </c>
      <c r="D41" s="81">
        <v>5000</v>
      </c>
      <c r="E41" s="81"/>
      <c r="F41" s="81">
        <f t="shared" si="1"/>
        <v>0</v>
      </c>
      <c r="G41" s="201"/>
    </row>
    <row r="42" spans="1:7" s="64" customFormat="1" ht="12.75" customHeight="1">
      <c r="A42" s="278" t="s">
        <v>514</v>
      </c>
      <c r="B42" s="278"/>
      <c r="C42" s="81" t="s">
        <v>520</v>
      </c>
      <c r="D42" s="81">
        <v>2000</v>
      </c>
      <c r="E42" s="81"/>
      <c r="F42" s="81">
        <f t="shared" si="1"/>
        <v>0</v>
      </c>
      <c r="G42" s="201"/>
    </row>
    <row r="43" spans="1:7" s="64" customFormat="1" ht="12.75" customHeight="1">
      <c r="A43" s="278" t="s">
        <v>535</v>
      </c>
      <c r="B43" s="278"/>
      <c r="C43" s="81" t="s">
        <v>520</v>
      </c>
      <c r="D43" s="81">
        <v>5000</v>
      </c>
      <c r="E43" s="81"/>
      <c r="F43" s="81">
        <f t="shared" si="1"/>
        <v>0</v>
      </c>
      <c r="G43" s="201"/>
    </row>
    <row r="44" spans="1:7" s="64" customFormat="1" ht="12.75" customHeight="1">
      <c r="A44" s="278" t="s">
        <v>536</v>
      </c>
      <c r="B44" s="278"/>
      <c r="C44" s="81" t="s">
        <v>520</v>
      </c>
      <c r="D44" s="81">
        <v>2500</v>
      </c>
      <c r="E44" s="81"/>
      <c r="F44" s="81">
        <f t="shared" si="1"/>
        <v>0</v>
      </c>
      <c r="G44" s="201"/>
    </row>
    <row r="45" spans="1:7" s="64" customFormat="1" ht="12.75" customHeight="1">
      <c r="A45" s="278" t="s">
        <v>537</v>
      </c>
      <c r="B45" s="278"/>
      <c r="C45" s="81" t="s">
        <v>520</v>
      </c>
      <c r="D45" s="81">
        <v>8000</v>
      </c>
      <c r="E45" s="81"/>
      <c r="F45" s="81">
        <f t="shared" si="1"/>
        <v>0</v>
      </c>
      <c r="G45" s="201"/>
    </row>
    <row r="46" spans="1:7" s="64" customFormat="1" ht="12.75" customHeight="1">
      <c r="A46" s="278" t="s">
        <v>538</v>
      </c>
      <c r="B46" s="278"/>
      <c r="C46" s="81" t="s">
        <v>522</v>
      </c>
      <c r="D46" s="81">
        <v>5000</v>
      </c>
      <c r="E46" s="81"/>
      <c r="F46" s="81">
        <f t="shared" si="1"/>
        <v>0</v>
      </c>
      <c r="G46" s="201"/>
    </row>
    <row r="47" spans="1:8" s="64" customFormat="1" ht="12.75" customHeight="1">
      <c r="A47" s="231" t="s">
        <v>539</v>
      </c>
      <c r="B47" s="231"/>
      <c r="C47" s="231"/>
      <c r="D47" s="231"/>
      <c r="E47" s="231"/>
      <c r="F47" s="231"/>
      <c r="G47" s="231"/>
      <c r="H47" s="136"/>
    </row>
    <row r="48" spans="1:7" s="64" customFormat="1" ht="12.75" customHeight="1">
      <c r="A48" s="278" t="s">
        <v>515</v>
      </c>
      <c r="B48" s="278"/>
      <c r="C48" s="81" t="s">
        <v>520</v>
      </c>
      <c r="D48" s="81">
        <v>350</v>
      </c>
      <c r="E48" s="81"/>
      <c r="F48" s="81">
        <f>E48*D48</f>
        <v>0</v>
      </c>
      <c r="G48" s="201"/>
    </row>
    <row r="49" spans="1:7" s="64" customFormat="1" ht="12.75" customHeight="1">
      <c r="A49" s="278" t="s">
        <v>516</v>
      </c>
      <c r="B49" s="278"/>
      <c r="C49" s="81" t="s">
        <v>520</v>
      </c>
      <c r="D49" s="81">
        <v>250</v>
      </c>
      <c r="E49" s="81"/>
      <c r="F49" s="81">
        <f>E49*D49</f>
        <v>0</v>
      </c>
      <c r="G49" s="201"/>
    </row>
    <row r="50" spans="1:7" s="64" customFormat="1" ht="12.75" customHeight="1">
      <c r="A50" s="278" t="s">
        <v>517</v>
      </c>
      <c r="B50" s="278"/>
      <c r="C50" s="81" t="s">
        <v>520</v>
      </c>
      <c r="D50" s="81">
        <v>2500</v>
      </c>
      <c r="E50" s="81"/>
      <c r="F50" s="81">
        <f>E50*D50</f>
        <v>0</v>
      </c>
      <c r="G50" s="201"/>
    </row>
    <row r="51" spans="1:7" s="64" customFormat="1" ht="12.75" customHeight="1">
      <c r="A51" s="278" t="s">
        <v>518</v>
      </c>
      <c r="B51" s="278"/>
      <c r="C51" s="81" t="s">
        <v>520</v>
      </c>
      <c r="D51" s="81">
        <v>8000</v>
      </c>
      <c r="E51" s="81"/>
      <c r="F51" s="81">
        <f>E51*D51</f>
        <v>0</v>
      </c>
      <c r="G51" s="201"/>
    </row>
    <row r="52" spans="1:7" s="64" customFormat="1" ht="12.75" customHeight="1">
      <c r="A52" s="278" t="s">
        <v>519</v>
      </c>
      <c r="B52" s="278"/>
      <c r="C52" s="81" t="s">
        <v>520</v>
      </c>
      <c r="D52" s="81">
        <v>6000</v>
      </c>
      <c r="E52" s="81"/>
      <c r="F52" s="81">
        <f>E52*D52</f>
        <v>0</v>
      </c>
      <c r="G52" s="201"/>
    </row>
    <row r="53" spans="1:14" s="64" customFormat="1" ht="12.75" customHeight="1">
      <c r="A53" s="230" t="s">
        <v>213</v>
      </c>
      <c r="B53" s="230"/>
      <c r="C53" s="230"/>
      <c r="D53" s="230"/>
      <c r="E53" s="281"/>
      <c r="F53" s="281"/>
      <c r="G53" s="201"/>
      <c r="N53" s="66"/>
    </row>
    <row r="54" spans="1:14" ht="25.5">
      <c r="A54" s="74" t="s">
        <v>129</v>
      </c>
      <c r="B54" s="49"/>
      <c r="D54" s="223" t="s">
        <v>130</v>
      </c>
      <c r="E54" s="223"/>
      <c r="F54" s="223"/>
      <c r="N54" s="66"/>
    </row>
    <row r="55" spans="1:14" ht="12.75">
      <c r="A55" s="49" t="s">
        <v>131</v>
      </c>
      <c r="N55" s="66"/>
    </row>
    <row r="56" ht="12.75">
      <c r="N56" s="66"/>
    </row>
  </sheetData>
  <sheetProtection/>
  <mergeCells count="54">
    <mergeCell ref="A21:B21"/>
    <mergeCell ref="A26:B26"/>
    <mergeCell ref="A34:B34"/>
    <mergeCell ref="A18:G18"/>
    <mergeCell ref="A25:B25"/>
    <mergeCell ref="A15:B15"/>
    <mergeCell ref="A22:G22"/>
    <mergeCell ref="A52:B52"/>
    <mergeCell ref="A39:B39"/>
    <mergeCell ref="A41:B41"/>
    <mergeCell ref="A42:B42"/>
    <mergeCell ref="A33:B33"/>
    <mergeCell ref="A35:B35"/>
    <mergeCell ref="A36:B36"/>
    <mergeCell ref="D54:F54"/>
    <mergeCell ref="A13:B13"/>
    <mergeCell ref="A16:B16"/>
    <mergeCell ref="A17:B17"/>
    <mergeCell ref="A23:B23"/>
    <mergeCell ref="A32:B32"/>
    <mergeCell ref="A53:D53"/>
    <mergeCell ref="E53:F53"/>
    <mergeCell ref="A48:B48"/>
    <mergeCell ref="A49:B49"/>
    <mergeCell ref="A11:G11"/>
    <mergeCell ref="A1:F1"/>
    <mergeCell ref="A46:B46"/>
    <mergeCell ref="C7:F7"/>
    <mergeCell ref="A45:B45"/>
    <mergeCell ref="A40:B40"/>
    <mergeCell ref="A38:B38"/>
    <mergeCell ref="A10:B10"/>
    <mergeCell ref="A43:B43"/>
    <mergeCell ref="A37:B37"/>
    <mergeCell ref="A50:B50"/>
    <mergeCell ref="A51:B51"/>
    <mergeCell ref="A47:G47"/>
    <mergeCell ref="A30:B30"/>
    <mergeCell ref="A31:B31"/>
    <mergeCell ref="A12:B12"/>
    <mergeCell ref="A44:B44"/>
    <mergeCell ref="A27:B27"/>
    <mergeCell ref="A14:B14"/>
    <mergeCell ref="A20:B20"/>
    <mergeCell ref="A29:B29"/>
    <mergeCell ref="H1:L5"/>
    <mergeCell ref="A3:F3"/>
    <mergeCell ref="A5:A8"/>
    <mergeCell ref="E5:F5"/>
    <mergeCell ref="C6:F6"/>
    <mergeCell ref="A28:B28"/>
    <mergeCell ref="C8:F8"/>
    <mergeCell ref="A24:B24"/>
    <mergeCell ref="A19:B19"/>
  </mergeCells>
  <conditionalFormatting sqref="E13:E14 E16:E17 E23:F23 E34 E38:E39 E41:E45 E25:E32 E48:F52 F12:F17 F24:F46">
    <cfRule type="cellIs" priority="11" dxfId="97" operator="equal" stopIfTrue="1">
      <formula>0</formula>
    </cfRule>
  </conditionalFormatting>
  <conditionalFormatting sqref="E15">
    <cfRule type="cellIs" priority="9" dxfId="97" operator="equal" stopIfTrue="1">
      <formula>0</formula>
    </cfRule>
  </conditionalFormatting>
  <conditionalFormatting sqref="E46">
    <cfRule type="cellIs" priority="8" dxfId="97" operator="equal" stopIfTrue="1">
      <formula>0</formula>
    </cfRule>
  </conditionalFormatting>
  <conditionalFormatting sqref="E33">
    <cfRule type="cellIs" priority="7" dxfId="97" operator="equal" stopIfTrue="1">
      <formula>0</formula>
    </cfRule>
  </conditionalFormatting>
  <conditionalFormatting sqref="E35">
    <cfRule type="cellIs" priority="6" dxfId="97" operator="equal" stopIfTrue="1">
      <formula>0</formula>
    </cfRule>
  </conditionalFormatting>
  <conditionalFormatting sqref="E36:E37">
    <cfRule type="cellIs" priority="5" dxfId="97" operator="equal" stopIfTrue="1">
      <formula>0</formula>
    </cfRule>
  </conditionalFormatting>
  <conditionalFormatting sqref="E40">
    <cfRule type="cellIs" priority="4" dxfId="97" operator="equal" stopIfTrue="1">
      <formula>0</formula>
    </cfRule>
  </conditionalFormatting>
  <conditionalFormatting sqref="E24">
    <cfRule type="cellIs" priority="3" dxfId="97" operator="equal" stopIfTrue="1">
      <formula>0</formula>
    </cfRule>
  </conditionalFormatting>
  <conditionalFormatting sqref="E19:E21">
    <cfRule type="cellIs" priority="2" dxfId="97" operator="equal" stopIfTrue="1">
      <formula>0</formula>
    </cfRule>
  </conditionalFormatting>
  <conditionalFormatting sqref="F19:F21">
    <cfRule type="cellIs" priority="1" dxfId="9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1">
      <selection activeCell="C162" sqref="C162"/>
    </sheetView>
  </sheetViews>
  <sheetFormatPr defaultColWidth="9.00390625" defaultRowHeight="15"/>
  <cols>
    <col min="1" max="1" width="96.00390625" style="49" customWidth="1"/>
    <col min="2" max="2" width="16.8515625" style="50" customWidth="1"/>
    <col min="3" max="3" width="13.421875" style="51" customWidth="1"/>
    <col min="4" max="4" width="12.57421875" style="52" customWidth="1"/>
    <col min="5" max="5" width="13.140625" style="52" customWidth="1"/>
    <col min="6" max="6" width="12.8515625" style="52" customWidth="1"/>
    <col min="7" max="7" width="41.57421875" style="53" customWidth="1"/>
    <col min="8" max="8" width="0" style="134" hidden="1" customWidth="1"/>
    <col min="9" max="14" width="0" style="53" hidden="1" customWidth="1"/>
    <col min="15" max="16384" width="9.00390625" style="53" customWidth="1"/>
  </cols>
  <sheetData>
    <row r="1" spans="1:13" s="48" customFormat="1" ht="12.75" customHeight="1">
      <c r="A1" s="223" t="s">
        <v>0</v>
      </c>
      <c r="B1" s="223"/>
      <c r="C1" s="223"/>
      <c r="D1" s="223"/>
      <c r="E1" s="223"/>
      <c r="F1" s="223"/>
      <c r="G1" s="223"/>
      <c r="H1" s="133"/>
      <c r="I1" s="237" t="s">
        <v>1</v>
      </c>
      <c r="J1" s="237"/>
      <c r="K1" s="237"/>
      <c r="L1" s="237"/>
      <c r="M1" s="237"/>
    </row>
    <row r="2" spans="9:13" ht="12.75">
      <c r="I2" s="237"/>
      <c r="J2" s="237"/>
      <c r="K2" s="237"/>
      <c r="L2" s="237"/>
      <c r="M2" s="237"/>
    </row>
    <row r="3" spans="1:13" ht="26.25">
      <c r="A3" s="238" t="s">
        <v>558</v>
      </c>
      <c r="B3" s="238"/>
      <c r="C3" s="238"/>
      <c r="D3" s="238"/>
      <c r="E3" s="238"/>
      <c r="F3" s="238"/>
      <c r="G3" s="238"/>
      <c r="I3" s="237"/>
      <c r="J3" s="237"/>
      <c r="K3" s="237"/>
      <c r="L3" s="237"/>
      <c r="M3" s="237"/>
    </row>
    <row r="4" spans="9:13" ht="12.75">
      <c r="I4" s="237"/>
      <c r="J4" s="237"/>
      <c r="K4" s="237"/>
      <c r="L4" s="237"/>
      <c r="M4" s="237"/>
    </row>
    <row r="5" spans="1:13" s="58" customFormat="1" ht="18.75" customHeight="1">
      <c r="A5" s="239"/>
      <c r="B5" s="54" t="s">
        <v>3</v>
      </c>
      <c r="C5" s="55"/>
      <c r="D5" s="56" t="s">
        <v>4</v>
      </c>
      <c r="E5" s="240"/>
      <c r="F5" s="241"/>
      <c r="G5" s="57" t="s">
        <v>5</v>
      </c>
      <c r="H5" s="135"/>
      <c r="I5" s="237"/>
      <c r="J5" s="237"/>
      <c r="K5" s="237"/>
      <c r="L5" s="237"/>
      <c r="M5" s="237"/>
    </row>
    <row r="6" spans="1:13" s="58" customFormat="1" ht="18.75" customHeight="1">
      <c r="A6" s="239"/>
      <c r="B6" s="54" t="s">
        <v>6</v>
      </c>
      <c r="C6" s="242"/>
      <c r="D6" s="242"/>
      <c r="E6" s="242"/>
      <c r="F6" s="242"/>
      <c r="G6" s="56"/>
      <c r="H6" s="135"/>
      <c r="I6" s="59"/>
      <c r="J6" s="59"/>
      <c r="K6" s="59"/>
      <c r="L6" s="59"/>
      <c r="M6" s="59"/>
    </row>
    <row r="7" spans="1:13" s="58" customFormat="1" ht="18.75" customHeight="1">
      <c r="A7" s="239"/>
      <c r="B7" s="54" t="s">
        <v>7</v>
      </c>
      <c r="C7" s="242"/>
      <c r="D7" s="242"/>
      <c r="E7" s="242"/>
      <c r="F7" s="242"/>
      <c r="G7" s="57" t="s">
        <v>8</v>
      </c>
      <c r="H7" s="135"/>
      <c r="I7" s="59"/>
      <c r="J7" s="59"/>
      <c r="K7" s="59"/>
      <c r="L7" s="59"/>
      <c r="M7" s="59"/>
    </row>
    <row r="8" spans="1:13" s="58" customFormat="1" ht="18.75" customHeight="1">
      <c r="A8" s="239"/>
      <c r="B8" s="54" t="s">
        <v>9</v>
      </c>
      <c r="C8" s="241"/>
      <c r="D8" s="241"/>
      <c r="E8" s="241"/>
      <c r="F8" s="241"/>
      <c r="G8" s="60"/>
      <c r="H8" s="135"/>
      <c r="I8" s="61" t="s">
        <v>10</v>
      </c>
      <c r="J8" s="59"/>
      <c r="K8" s="59"/>
      <c r="L8" s="59"/>
      <c r="M8" s="59"/>
    </row>
    <row r="9" spans="2:3" ht="12.75">
      <c r="B9" s="62"/>
      <c r="C9" s="63"/>
    </row>
    <row r="10" spans="1:7" ht="12.75" customHeight="1">
      <c r="A10" s="75" t="s">
        <v>252</v>
      </c>
      <c r="B10" s="76" t="s">
        <v>221</v>
      </c>
      <c r="C10" s="77" t="s">
        <v>13</v>
      </c>
      <c r="D10" s="78" t="s">
        <v>14</v>
      </c>
      <c r="E10" s="78" t="s">
        <v>15</v>
      </c>
      <c r="F10" s="78" t="s">
        <v>16</v>
      </c>
      <c r="G10" s="78" t="s">
        <v>17</v>
      </c>
    </row>
    <row r="11" spans="1:8" s="64" customFormat="1" ht="12.75" customHeight="1">
      <c r="A11" s="233" t="s">
        <v>286</v>
      </c>
      <c r="B11" s="233"/>
      <c r="C11" s="233"/>
      <c r="D11" s="233"/>
      <c r="E11" s="233"/>
      <c r="F11" s="233"/>
      <c r="G11" s="233"/>
      <c r="H11" s="136"/>
    </row>
    <row r="12" spans="1:8" s="64" customFormat="1" ht="12.75" customHeight="1">
      <c r="A12" s="232" t="s">
        <v>18</v>
      </c>
      <c r="B12" s="232"/>
      <c r="C12" s="232"/>
      <c r="D12" s="232"/>
      <c r="E12" s="232"/>
      <c r="F12" s="232"/>
      <c r="G12" s="232"/>
      <c r="H12" s="136"/>
    </row>
    <row r="13" spans="1:8" s="64" customFormat="1" ht="12.75" customHeight="1">
      <c r="A13" s="79" t="s">
        <v>216</v>
      </c>
      <c r="B13" s="80">
        <v>250</v>
      </c>
      <c r="C13" s="81">
        <v>1700</v>
      </c>
      <c r="D13" s="82"/>
      <c r="E13" s="83">
        <f aca="true" t="shared" si="0" ref="E13:E19">C13*D13</f>
        <v>0</v>
      </c>
      <c r="F13" s="84">
        <f aca="true" t="shared" si="1" ref="F13:F19">B13*D13</f>
        <v>0</v>
      </c>
      <c r="G13" s="85"/>
      <c r="H13" s="136"/>
    </row>
    <row r="14" spans="1:8" s="64" customFormat="1" ht="25.5">
      <c r="A14" s="79" t="s">
        <v>217</v>
      </c>
      <c r="B14" s="80">
        <v>240</v>
      </c>
      <c r="C14" s="81">
        <v>2200</v>
      </c>
      <c r="D14" s="82"/>
      <c r="E14" s="83">
        <f t="shared" si="0"/>
        <v>0</v>
      </c>
      <c r="F14" s="84">
        <f t="shared" si="1"/>
        <v>0</v>
      </c>
      <c r="G14" s="85"/>
      <c r="H14" s="136"/>
    </row>
    <row r="15" spans="1:8" s="64" customFormat="1" ht="12.75" customHeight="1">
      <c r="A15" s="79" t="s">
        <v>218</v>
      </c>
      <c r="B15" s="80">
        <v>180</v>
      </c>
      <c r="C15" s="81">
        <v>1400</v>
      </c>
      <c r="D15" s="82"/>
      <c r="E15" s="83">
        <f t="shared" si="0"/>
        <v>0</v>
      </c>
      <c r="F15" s="84">
        <f t="shared" si="1"/>
        <v>0</v>
      </c>
      <c r="G15" s="85"/>
      <c r="H15" s="136"/>
    </row>
    <row r="16" spans="1:8" s="64" customFormat="1" ht="12.75" customHeight="1">
      <c r="A16" s="79" t="s">
        <v>19</v>
      </c>
      <c r="B16" s="80">
        <v>200</v>
      </c>
      <c r="C16" s="81">
        <v>450</v>
      </c>
      <c r="D16" s="82"/>
      <c r="E16" s="83">
        <f t="shared" si="0"/>
        <v>0</v>
      </c>
      <c r="F16" s="84">
        <f t="shared" si="1"/>
        <v>0</v>
      </c>
      <c r="G16" s="85"/>
      <c r="H16" s="136"/>
    </row>
    <row r="17" spans="1:8" s="64" customFormat="1" ht="12.75" customHeight="1">
      <c r="A17" s="79" t="s">
        <v>222</v>
      </c>
      <c r="B17" s="80">
        <v>100</v>
      </c>
      <c r="C17" s="81">
        <v>800</v>
      </c>
      <c r="D17" s="82"/>
      <c r="E17" s="83">
        <f t="shared" si="0"/>
        <v>0</v>
      </c>
      <c r="F17" s="84">
        <f t="shared" si="1"/>
        <v>0</v>
      </c>
      <c r="G17" s="85"/>
      <c r="H17" s="136"/>
    </row>
    <row r="18" spans="1:8" s="64" customFormat="1" ht="12.75" customHeight="1">
      <c r="A18" s="79" t="s">
        <v>223</v>
      </c>
      <c r="B18" s="80">
        <v>100</v>
      </c>
      <c r="C18" s="81">
        <v>800</v>
      </c>
      <c r="D18" s="82"/>
      <c r="E18" s="83">
        <f t="shared" si="0"/>
        <v>0</v>
      </c>
      <c r="F18" s="84">
        <f t="shared" si="1"/>
        <v>0</v>
      </c>
      <c r="G18" s="85"/>
      <c r="H18" s="136"/>
    </row>
    <row r="19" spans="1:8" s="64" customFormat="1" ht="38.25">
      <c r="A19" s="79" t="s">
        <v>219</v>
      </c>
      <c r="B19" s="86">
        <v>150</v>
      </c>
      <c r="C19" s="87">
        <v>750</v>
      </c>
      <c r="D19" s="88"/>
      <c r="E19" s="83">
        <f t="shared" si="0"/>
        <v>0</v>
      </c>
      <c r="F19" s="84">
        <f t="shared" si="1"/>
        <v>0</v>
      </c>
      <c r="G19" s="85"/>
      <c r="H19" s="136"/>
    </row>
    <row r="20" spans="1:8" s="64" customFormat="1" ht="12.75" customHeight="1">
      <c r="A20" s="232" t="s">
        <v>20</v>
      </c>
      <c r="B20" s="232"/>
      <c r="C20" s="232"/>
      <c r="D20" s="232"/>
      <c r="E20" s="232"/>
      <c r="F20" s="232"/>
      <c r="G20" s="232"/>
      <c r="H20" s="136"/>
    </row>
    <row r="21" spans="1:8" s="64" customFormat="1" ht="15" customHeight="1">
      <c r="A21" s="79" t="s">
        <v>21</v>
      </c>
      <c r="B21" s="89">
        <v>265</v>
      </c>
      <c r="C21" s="87">
        <v>1400</v>
      </c>
      <c r="D21" s="88"/>
      <c r="E21" s="83">
        <f aca="true" t="shared" si="2" ref="E21:E31">C21*D21</f>
        <v>0</v>
      </c>
      <c r="F21" s="84">
        <f aca="true" t="shared" si="3" ref="F21:F31">B21*D21</f>
        <v>0</v>
      </c>
      <c r="G21" s="85"/>
      <c r="H21" s="136"/>
    </row>
    <row r="22" spans="1:8" s="64" customFormat="1" ht="14.25">
      <c r="A22" s="79" t="s">
        <v>285</v>
      </c>
      <c r="B22" s="89">
        <v>240</v>
      </c>
      <c r="C22" s="87">
        <v>1800</v>
      </c>
      <c r="D22" s="88"/>
      <c r="E22" s="83">
        <f t="shared" si="2"/>
        <v>0</v>
      </c>
      <c r="F22" s="84">
        <f t="shared" si="3"/>
        <v>0</v>
      </c>
      <c r="G22" s="85"/>
      <c r="H22" s="136"/>
    </row>
    <row r="23" spans="1:8" s="64" customFormat="1" ht="14.25">
      <c r="A23" s="79" t="s">
        <v>22</v>
      </c>
      <c r="B23" s="89">
        <v>220</v>
      </c>
      <c r="C23" s="87">
        <v>1400</v>
      </c>
      <c r="D23" s="88"/>
      <c r="E23" s="83">
        <f t="shared" si="2"/>
        <v>0</v>
      </c>
      <c r="F23" s="84">
        <f t="shared" si="3"/>
        <v>0</v>
      </c>
      <c r="G23" s="85"/>
      <c r="H23" s="136"/>
    </row>
    <row r="24" spans="1:8" s="64" customFormat="1" ht="14.25">
      <c r="A24" s="79" t="s">
        <v>23</v>
      </c>
      <c r="B24" s="89">
        <v>190</v>
      </c>
      <c r="C24" s="87">
        <v>600</v>
      </c>
      <c r="D24" s="88"/>
      <c r="E24" s="83">
        <f t="shared" si="2"/>
        <v>0</v>
      </c>
      <c r="F24" s="84">
        <f t="shared" si="3"/>
        <v>0</v>
      </c>
      <c r="G24" s="85"/>
      <c r="H24" s="136"/>
    </row>
    <row r="25" spans="1:8" s="64" customFormat="1" ht="25.5">
      <c r="A25" s="79" t="s">
        <v>225</v>
      </c>
      <c r="B25" s="89">
        <v>280</v>
      </c>
      <c r="C25" s="87">
        <v>650</v>
      </c>
      <c r="D25" s="88"/>
      <c r="E25" s="83">
        <f t="shared" si="2"/>
        <v>0</v>
      </c>
      <c r="F25" s="84">
        <f t="shared" si="3"/>
        <v>0</v>
      </c>
      <c r="G25" s="85"/>
      <c r="H25" s="136"/>
    </row>
    <row r="26" spans="1:8" s="64" customFormat="1" ht="12.75" customHeight="1">
      <c r="A26" s="79" t="s">
        <v>24</v>
      </c>
      <c r="B26" s="89">
        <v>115</v>
      </c>
      <c r="C26" s="87">
        <v>600</v>
      </c>
      <c r="D26" s="88"/>
      <c r="E26" s="83">
        <f t="shared" si="2"/>
        <v>0</v>
      </c>
      <c r="F26" s="84">
        <f t="shared" si="3"/>
        <v>0</v>
      </c>
      <c r="G26" s="85"/>
      <c r="H26" s="136"/>
    </row>
    <row r="27" spans="1:8" s="64" customFormat="1" ht="12.75" customHeight="1">
      <c r="A27" s="79" t="s">
        <v>226</v>
      </c>
      <c r="B27" s="89">
        <v>220</v>
      </c>
      <c r="C27" s="87">
        <v>750</v>
      </c>
      <c r="D27" s="88"/>
      <c r="E27" s="83">
        <f t="shared" si="2"/>
        <v>0</v>
      </c>
      <c r="F27" s="84">
        <f t="shared" si="3"/>
        <v>0</v>
      </c>
      <c r="G27" s="85"/>
      <c r="H27" s="136"/>
    </row>
    <row r="28" spans="1:8" s="64" customFormat="1" ht="12.75" customHeight="1">
      <c r="A28" s="79" t="s">
        <v>25</v>
      </c>
      <c r="B28" s="89">
        <v>215</v>
      </c>
      <c r="C28" s="87">
        <v>900</v>
      </c>
      <c r="D28" s="88"/>
      <c r="E28" s="83">
        <f t="shared" si="2"/>
        <v>0</v>
      </c>
      <c r="F28" s="84">
        <f t="shared" si="3"/>
        <v>0</v>
      </c>
      <c r="G28" s="85"/>
      <c r="H28" s="136"/>
    </row>
    <row r="29" spans="1:8" s="64" customFormat="1" ht="25.5" customHeight="1">
      <c r="A29" s="79" t="s">
        <v>227</v>
      </c>
      <c r="B29" s="89">
        <v>160</v>
      </c>
      <c r="C29" s="87">
        <v>800</v>
      </c>
      <c r="D29" s="88"/>
      <c r="E29" s="83">
        <f t="shared" si="2"/>
        <v>0</v>
      </c>
      <c r="F29" s="84">
        <f t="shared" si="3"/>
        <v>0</v>
      </c>
      <c r="G29" s="85"/>
      <c r="H29" s="136"/>
    </row>
    <row r="30" spans="1:8" s="64" customFormat="1" ht="39.75" customHeight="1">
      <c r="A30" s="79" t="s">
        <v>228</v>
      </c>
      <c r="B30" s="89">
        <v>250</v>
      </c>
      <c r="C30" s="87">
        <v>550</v>
      </c>
      <c r="D30" s="88"/>
      <c r="E30" s="83">
        <f t="shared" si="2"/>
        <v>0</v>
      </c>
      <c r="F30" s="84">
        <f t="shared" si="3"/>
        <v>0</v>
      </c>
      <c r="G30" s="85"/>
      <c r="H30" s="137" t="s">
        <v>287</v>
      </c>
    </row>
    <row r="31" spans="1:8" s="64" customFormat="1" ht="12.75" customHeight="1">
      <c r="A31" s="79" t="s">
        <v>26</v>
      </c>
      <c r="B31" s="89">
        <v>220</v>
      </c>
      <c r="C31" s="87">
        <v>1200</v>
      </c>
      <c r="D31" s="88"/>
      <c r="E31" s="83">
        <f t="shared" si="2"/>
        <v>0</v>
      </c>
      <c r="F31" s="84">
        <f t="shared" si="3"/>
        <v>0</v>
      </c>
      <c r="G31" s="85"/>
      <c r="H31" s="136" t="s">
        <v>288</v>
      </c>
    </row>
    <row r="32" spans="1:8" s="64" customFormat="1" ht="12.75" customHeight="1">
      <c r="A32" s="232" t="s">
        <v>27</v>
      </c>
      <c r="B32" s="232"/>
      <c r="C32" s="232"/>
      <c r="D32" s="232"/>
      <c r="E32" s="232"/>
      <c r="F32" s="232"/>
      <c r="G32" s="232"/>
      <c r="H32" s="136"/>
    </row>
    <row r="33" spans="1:18" s="64" customFormat="1" ht="12.75" customHeight="1">
      <c r="A33" s="79" t="s">
        <v>28</v>
      </c>
      <c r="B33" s="80">
        <v>390</v>
      </c>
      <c r="C33" s="81">
        <v>450</v>
      </c>
      <c r="D33" s="82"/>
      <c r="E33" s="83">
        <f aca="true" t="shared" si="4" ref="E33:E39">C33*D33</f>
        <v>0</v>
      </c>
      <c r="F33" s="84">
        <f aca="true" t="shared" si="5" ref="F33:F39">B33*D33</f>
        <v>0</v>
      </c>
      <c r="G33" s="85"/>
      <c r="H33" s="140" t="s">
        <v>289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s="64" customFormat="1" ht="13.5" customHeight="1">
      <c r="A34" s="79" t="s">
        <v>29</v>
      </c>
      <c r="B34" s="80">
        <v>440</v>
      </c>
      <c r="C34" s="81">
        <v>650</v>
      </c>
      <c r="D34" s="82"/>
      <c r="E34" s="83">
        <f t="shared" si="4"/>
        <v>0</v>
      </c>
      <c r="F34" s="84">
        <f t="shared" si="5"/>
        <v>0</v>
      </c>
      <c r="G34" s="85"/>
      <c r="H34" s="140" t="s">
        <v>289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64" customFormat="1" ht="14.25">
      <c r="A35" s="79" t="s">
        <v>229</v>
      </c>
      <c r="B35" s="80">
        <v>330</v>
      </c>
      <c r="C35" s="81">
        <v>950</v>
      </c>
      <c r="D35" s="82"/>
      <c r="E35" s="83">
        <f t="shared" si="4"/>
        <v>0</v>
      </c>
      <c r="F35" s="84">
        <f t="shared" si="5"/>
        <v>0</v>
      </c>
      <c r="G35" s="85"/>
      <c r="H35" s="140" t="s">
        <v>289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8" s="64" customFormat="1" ht="12.75" customHeight="1">
      <c r="A36" s="90" t="s">
        <v>230</v>
      </c>
      <c r="B36" s="80">
        <v>230</v>
      </c>
      <c r="C36" s="81">
        <v>550</v>
      </c>
      <c r="D36" s="82"/>
      <c r="E36" s="83">
        <f t="shared" si="4"/>
        <v>0</v>
      </c>
      <c r="F36" s="84">
        <f t="shared" si="5"/>
        <v>0</v>
      </c>
      <c r="G36" s="85"/>
      <c r="H36" s="136"/>
    </row>
    <row r="37" spans="1:8" s="64" customFormat="1" ht="51" customHeight="1">
      <c r="A37" s="79" t="s">
        <v>231</v>
      </c>
      <c r="B37" s="80">
        <v>140</v>
      </c>
      <c r="C37" s="81">
        <v>1100</v>
      </c>
      <c r="D37" s="82"/>
      <c r="E37" s="83">
        <f t="shared" si="4"/>
        <v>0</v>
      </c>
      <c r="F37" s="84">
        <f t="shared" si="5"/>
        <v>0</v>
      </c>
      <c r="G37" s="85"/>
      <c r="H37" s="136"/>
    </row>
    <row r="38" spans="1:8" s="64" customFormat="1" ht="12.75" customHeight="1">
      <c r="A38" s="79" t="s">
        <v>30</v>
      </c>
      <c r="B38" s="80">
        <v>230</v>
      </c>
      <c r="C38" s="81">
        <v>550</v>
      </c>
      <c r="D38" s="82"/>
      <c r="E38" s="83">
        <f t="shared" si="4"/>
        <v>0</v>
      </c>
      <c r="F38" s="84">
        <f t="shared" si="5"/>
        <v>0</v>
      </c>
      <c r="G38" s="85"/>
      <c r="H38" s="136" t="s">
        <v>290</v>
      </c>
    </row>
    <row r="39" spans="1:8" s="64" customFormat="1" ht="38.25" customHeight="1">
      <c r="A39" s="79" t="s">
        <v>232</v>
      </c>
      <c r="B39" s="80">
        <v>270</v>
      </c>
      <c r="C39" s="81">
        <v>550</v>
      </c>
      <c r="D39" s="82"/>
      <c r="E39" s="83">
        <f t="shared" si="4"/>
        <v>0</v>
      </c>
      <c r="F39" s="84">
        <f t="shared" si="5"/>
        <v>0</v>
      </c>
      <c r="G39" s="85"/>
      <c r="H39" s="136" t="s">
        <v>290</v>
      </c>
    </row>
    <row r="40" spans="1:8" s="64" customFormat="1" ht="12.75" customHeight="1">
      <c r="A40" s="232" t="s">
        <v>31</v>
      </c>
      <c r="B40" s="232"/>
      <c r="C40" s="232"/>
      <c r="D40" s="232"/>
      <c r="E40" s="232"/>
      <c r="F40" s="232"/>
      <c r="G40" s="232"/>
      <c r="H40" s="136"/>
    </row>
    <row r="41" spans="1:8" s="64" customFormat="1" ht="14.25" customHeight="1">
      <c r="A41" s="79" t="s">
        <v>32</v>
      </c>
      <c r="B41" s="80">
        <v>300</v>
      </c>
      <c r="C41" s="81">
        <v>550</v>
      </c>
      <c r="D41" s="82"/>
      <c r="E41" s="83">
        <f>C41*D41</f>
        <v>0</v>
      </c>
      <c r="F41" s="84">
        <f>B41*D41</f>
        <v>0</v>
      </c>
      <c r="G41" s="85"/>
      <c r="H41" s="136" t="s">
        <v>291</v>
      </c>
    </row>
    <row r="42" spans="1:8" s="64" customFormat="1" ht="14.25">
      <c r="A42" s="79" t="s">
        <v>292</v>
      </c>
      <c r="B42" s="80">
        <v>180</v>
      </c>
      <c r="C42" s="81">
        <v>450</v>
      </c>
      <c r="D42" s="82"/>
      <c r="E42" s="83">
        <f>C42*D42</f>
        <v>0</v>
      </c>
      <c r="F42" s="84">
        <f>B42*D42</f>
        <v>0</v>
      </c>
      <c r="G42" s="85"/>
      <c r="H42" s="136"/>
    </row>
    <row r="43" spans="1:8" s="64" customFormat="1" ht="12.75" customHeight="1">
      <c r="A43" s="79" t="s">
        <v>33</v>
      </c>
      <c r="B43" s="80">
        <v>120</v>
      </c>
      <c r="C43" s="81">
        <v>600</v>
      </c>
      <c r="D43" s="82"/>
      <c r="E43" s="83">
        <f>C43*D43</f>
        <v>0</v>
      </c>
      <c r="F43" s="84">
        <f>B43*D43</f>
        <v>0</v>
      </c>
      <c r="G43" s="85"/>
      <c r="H43" s="136"/>
    </row>
    <row r="44" spans="1:8" s="64" customFormat="1" ht="12.75" customHeight="1">
      <c r="A44" s="79" t="s">
        <v>34</v>
      </c>
      <c r="B44" s="80">
        <v>120</v>
      </c>
      <c r="C44" s="81">
        <v>600</v>
      </c>
      <c r="D44" s="82"/>
      <c r="E44" s="83">
        <f>C44*D44</f>
        <v>0</v>
      </c>
      <c r="F44" s="84">
        <f>B44*D44</f>
        <v>0</v>
      </c>
      <c r="G44" s="85"/>
      <c r="H44" s="136"/>
    </row>
    <row r="45" spans="1:8" s="64" customFormat="1" ht="12.75" customHeight="1">
      <c r="A45" s="231" t="s">
        <v>35</v>
      </c>
      <c r="B45" s="231"/>
      <c r="C45" s="231"/>
      <c r="D45" s="231"/>
      <c r="E45" s="231"/>
      <c r="F45" s="231"/>
      <c r="G45" s="231"/>
      <c r="H45" s="136"/>
    </row>
    <row r="46" spans="1:8" s="64" customFormat="1" ht="12.75" customHeight="1">
      <c r="A46" s="227" t="s">
        <v>36</v>
      </c>
      <c r="B46" s="227"/>
      <c r="C46" s="227"/>
      <c r="D46" s="227"/>
      <c r="E46" s="227"/>
      <c r="F46" s="227"/>
      <c r="G46" s="227"/>
      <c r="H46" s="136"/>
    </row>
    <row r="47" spans="1:8" s="64" customFormat="1" ht="42" customHeight="1">
      <c r="A47" s="91" t="s">
        <v>233</v>
      </c>
      <c r="B47" s="92">
        <v>160</v>
      </c>
      <c r="C47" s="93">
        <v>900</v>
      </c>
      <c r="D47" s="94"/>
      <c r="E47" s="95">
        <f aca="true" t="shared" si="6" ref="E47:E57">C47*D47</f>
        <v>0</v>
      </c>
      <c r="F47" s="96">
        <f aca="true" t="shared" si="7" ref="F47:F57">B47*D47</f>
        <v>0</v>
      </c>
      <c r="G47" s="86"/>
      <c r="H47" s="136"/>
    </row>
    <row r="48" spans="1:8" s="64" customFormat="1" ht="39.75" customHeight="1">
      <c r="A48" s="90" t="s">
        <v>293</v>
      </c>
      <c r="B48" s="97">
        <v>250</v>
      </c>
      <c r="C48" s="98">
        <v>700</v>
      </c>
      <c r="D48" s="99"/>
      <c r="E48" s="95">
        <f t="shared" si="6"/>
        <v>0</v>
      </c>
      <c r="F48" s="96">
        <f t="shared" si="7"/>
        <v>0</v>
      </c>
      <c r="G48" s="86"/>
      <c r="H48" s="136"/>
    </row>
    <row r="49" spans="1:8" s="64" customFormat="1" ht="12.75" customHeight="1">
      <c r="A49" s="90" t="s">
        <v>214</v>
      </c>
      <c r="B49" s="97">
        <v>175</v>
      </c>
      <c r="C49" s="98">
        <v>780</v>
      </c>
      <c r="D49" s="99"/>
      <c r="E49" s="95">
        <f t="shared" si="6"/>
        <v>0</v>
      </c>
      <c r="F49" s="96">
        <f t="shared" si="7"/>
        <v>0</v>
      </c>
      <c r="G49" s="85"/>
      <c r="H49" s="136"/>
    </row>
    <row r="50" spans="1:8" s="64" customFormat="1" ht="12.75" customHeight="1">
      <c r="A50" s="90" t="s">
        <v>37</v>
      </c>
      <c r="B50" s="97">
        <v>210</v>
      </c>
      <c r="C50" s="98">
        <v>780</v>
      </c>
      <c r="D50" s="99"/>
      <c r="E50" s="95">
        <f t="shared" si="6"/>
        <v>0</v>
      </c>
      <c r="F50" s="96">
        <f t="shared" si="7"/>
        <v>0</v>
      </c>
      <c r="G50" s="85"/>
      <c r="H50" s="136"/>
    </row>
    <row r="51" spans="1:8" s="64" customFormat="1" ht="12.75" customHeight="1">
      <c r="A51" s="91" t="s">
        <v>38</v>
      </c>
      <c r="B51" s="92">
        <v>157</v>
      </c>
      <c r="C51" s="93">
        <v>1450</v>
      </c>
      <c r="D51" s="94"/>
      <c r="E51" s="95">
        <f t="shared" si="6"/>
        <v>0</v>
      </c>
      <c r="F51" s="96">
        <f t="shared" si="7"/>
        <v>0</v>
      </c>
      <c r="G51" s="85"/>
      <c r="H51" s="136" t="s">
        <v>294</v>
      </c>
    </row>
    <row r="52" spans="1:8" s="64" customFormat="1" ht="38.25" customHeight="1">
      <c r="A52" s="91" t="s">
        <v>234</v>
      </c>
      <c r="B52" s="92">
        <v>210</v>
      </c>
      <c r="C52" s="93">
        <v>850</v>
      </c>
      <c r="D52" s="94"/>
      <c r="E52" s="95">
        <f t="shared" si="6"/>
        <v>0</v>
      </c>
      <c r="F52" s="96">
        <f t="shared" si="7"/>
        <v>0</v>
      </c>
      <c r="G52" s="86"/>
      <c r="H52" s="136"/>
    </row>
    <row r="53" spans="1:8" s="64" customFormat="1" ht="12.75" customHeight="1">
      <c r="A53" s="91" t="s">
        <v>281</v>
      </c>
      <c r="B53" s="92">
        <v>190</v>
      </c>
      <c r="C53" s="93">
        <v>780</v>
      </c>
      <c r="D53" s="94"/>
      <c r="E53" s="95">
        <f t="shared" si="6"/>
        <v>0</v>
      </c>
      <c r="F53" s="96">
        <f t="shared" si="7"/>
        <v>0</v>
      </c>
      <c r="G53" s="85"/>
      <c r="H53" s="136" t="s">
        <v>295</v>
      </c>
    </row>
    <row r="54" spans="1:8" s="64" customFormat="1" ht="12.75" customHeight="1">
      <c r="A54" s="91" t="s">
        <v>39</v>
      </c>
      <c r="B54" s="92">
        <v>150</v>
      </c>
      <c r="C54" s="93">
        <v>600</v>
      </c>
      <c r="D54" s="94"/>
      <c r="E54" s="95">
        <f t="shared" si="6"/>
        <v>0</v>
      </c>
      <c r="F54" s="96">
        <f t="shared" si="7"/>
        <v>0</v>
      </c>
      <c r="G54" s="85"/>
      <c r="H54" s="136"/>
    </row>
    <row r="55" spans="1:8" s="64" customFormat="1" ht="12.75" customHeight="1">
      <c r="A55" s="91" t="s">
        <v>40</v>
      </c>
      <c r="B55" s="92">
        <v>150</v>
      </c>
      <c r="C55" s="93">
        <v>500</v>
      </c>
      <c r="D55" s="94"/>
      <c r="E55" s="95">
        <f t="shared" si="6"/>
        <v>0</v>
      </c>
      <c r="F55" s="96">
        <f t="shared" si="7"/>
        <v>0</v>
      </c>
      <c r="G55" s="85"/>
      <c r="H55" s="136"/>
    </row>
    <row r="56" spans="1:8" s="65" customFormat="1" ht="12.75" customHeight="1">
      <c r="A56" s="91" t="s">
        <v>236</v>
      </c>
      <c r="B56" s="92">
        <v>200</v>
      </c>
      <c r="C56" s="93">
        <v>300</v>
      </c>
      <c r="D56" s="94"/>
      <c r="E56" s="95">
        <f t="shared" si="6"/>
        <v>0</v>
      </c>
      <c r="F56" s="96">
        <f t="shared" si="7"/>
        <v>0</v>
      </c>
      <c r="G56" s="100"/>
      <c r="H56" s="138"/>
    </row>
    <row r="57" spans="1:8" s="65" customFormat="1" ht="39" customHeight="1">
      <c r="A57" s="91" t="s">
        <v>235</v>
      </c>
      <c r="B57" s="92">
        <v>200</v>
      </c>
      <c r="C57" s="93">
        <v>350</v>
      </c>
      <c r="D57" s="94"/>
      <c r="E57" s="95">
        <f t="shared" si="6"/>
        <v>0</v>
      </c>
      <c r="F57" s="96">
        <f t="shared" si="7"/>
        <v>0</v>
      </c>
      <c r="G57" s="101"/>
      <c r="H57" s="138"/>
    </row>
    <row r="58" spans="1:8" s="64" customFormat="1" ht="12.75" customHeight="1">
      <c r="A58" s="227" t="s">
        <v>41</v>
      </c>
      <c r="B58" s="227"/>
      <c r="C58" s="227"/>
      <c r="D58" s="227"/>
      <c r="E58" s="227"/>
      <c r="F58" s="227"/>
      <c r="G58" s="227"/>
      <c r="H58" s="136"/>
    </row>
    <row r="59" spans="1:8" s="64" customFormat="1" ht="41.25" customHeight="1">
      <c r="A59" s="90" t="s">
        <v>237</v>
      </c>
      <c r="B59" s="97">
        <v>200</v>
      </c>
      <c r="C59" s="98">
        <v>650</v>
      </c>
      <c r="D59" s="99"/>
      <c r="E59" s="95">
        <f>C59*D59</f>
        <v>0</v>
      </c>
      <c r="F59" s="96">
        <f aca="true" t="shared" si="8" ref="F59:F69">B59*D59</f>
        <v>0</v>
      </c>
      <c r="G59" s="86"/>
      <c r="H59" s="136" t="s">
        <v>296</v>
      </c>
    </row>
    <row r="60" spans="1:8" s="64" customFormat="1" ht="37.5" customHeight="1">
      <c r="A60" s="90" t="s">
        <v>238</v>
      </c>
      <c r="B60" s="97">
        <v>220</v>
      </c>
      <c r="C60" s="98">
        <v>550</v>
      </c>
      <c r="D60" s="99"/>
      <c r="E60" s="95">
        <f>C60*D60</f>
        <v>0</v>
      </c>
      <c r="F60" s="96">
        <f t="shared" si="8"/>
        <v>0</v>
      </c>
      <c r="G60" s="86"/>
      <c r="H60" s="136"/>
    </row>
    <row r="61" spans="1:8" s="64" customFormat="1" ht="12.75" customHeight="1">
      <c r="A61" s="90" t="s">
        <v>239</v>
      </c>
      <c r="B61" s="97">
        <v>240</v>
      </c>
      <c r="C61" s="98">
        <v>420</v>
      </c>
      <c r="D61" s="99"/>
      <c r="E61" s="95">
        <f aca="true" t="shared" si="9" ref="E61:E69">C61*D61</f>
        <v>0</v>
      </c>
      <c r="F61" s="96">
        <f t="shared" si="8"/>
        <v>0</v>
      </c>
      <c r="G61" s="85"/>
      <c r="H61" s="136"/>
    </row>
    <row r="62" spans="1:8" s="64" customFormat="1" ht="13.5" customHeight="1">
      <c r="A62" s="90" t="s">
        <v>42</v>
      </c>
      <c r="B62" s="97">
        <v>100</v>
      </c>
      <c r="C62" s="98">
        <v>550</v>
      </c>
      <c r="D62" s="99"/>
      <c r="E62" s="95">
        <f t="shared" si="9"/>
        <v>0</v>
      </c>
      <c r="F62" s="96">
        <f t="shared" si="8"/>
        <v>0</v>
      </c>
      <c r="G62" s="85"/>
      <c r="H62" s="136" t="s">
        <v>297</v>
      </c>
    </row>
    <row r="63" spans="1:8" s="64" customFormat="1" ht="12.75" customHeight="1">
      <c r="A63" s="90" t="s">
        <v>240</v>
      </c>
      <c r="B63" s="97">
        <v>300</v>
      </c>
      <c r="C63" s="98">
        <v>580</v>
      </c>
      <c r="D63" s="99"/>
      <c r="E63" s="95">
        <f t="shared" si="9"/>
        <v>0</v>
      </c>
      <c r="F63" s="96">
        <f t="shared" si="8"/>
        <v>0</v>
      </c>
      <c r="G63" s="85"/>
      <c r="H63" s="136"/>
    </row>
    <row r="64" spans="1:8" s="64" customFormat="1" ht="14.25">
      <c r="A64" s="100" t="s">
        <v>43</v>
      </c>
      <c r="B64" s="101">
        <v>140</v>
      </c>
      <c r="C64" s="98">
        <v>650</v>
      </c>
      <c r="D64" s="99"/>
      <c r="E64" s="95">
        <f t="shared" si="9"/>
        <v>0</v>
      </c>
      <c r="F64" s="96">
        <f t="shared" si="8"/>
        <v>0</v>
      </c>
      <c r="G64" s="85"/>
      <c r="H64" s="136"/>
    </row>
    <row r="65" spans="1:8" s="64" customFormat="1" ht="25.5">
      <c r="A65" s="100" t="s">
        <v>241</v>
      </c>
      <c r="B65" s="101">
        <v>160</v>
      </c>
      <c r="C65" s="98">
        <v>750</v>
      </c>
      <c r="D65" s="99"/>
      <c r="E65" s="95">
        <f t="shared" si="9"/>
        <v>0</v>
      </c>
      <c r="F65" s="96">
        <f t="shared" si="8"/>
        <v>0</v>
      </c>
      <c r="G65" s="85"/>
      <c r="H65" s="136"/>
    </row>
    <row r="66" spans="1:8" s="64" customFormat="1" ht="12.75" customHeight="1">
      <c r="A66" s="90" t="s">
        <v>44</v>
      </c>
      <c r="B66" s="97">
        <v>150</v>
      </c>
      <c r="C66" s="98">
        <v>380</v>
      </c>
      <c r="D66" s="99"/>
      <c r="E66" s="95">
        <f t="shared" si="9"/>
        <v>0</v>
      </c>
      <c r="F66" s="96">
        <f t="shared" si="8"/>
        <v>0</v>
      </c>
      <c r="G66" s="85"/>
      <c r="H66" s="136"/>
    </row>
    <row r="67" spans="1:8" s="65" customFormat="1" ht="40.5" customHeight="1">
      <c r="A67" s="132" t="s">
        <v>283</v>
      </c>
      <c r="B67" s="97">
        <v>200</v>
      </c>
      <c r="C67" s="98">
        <v>300</v>
      </c>
      <c r="D67" s="99"/>
      <c r="E67" s="95">
        <f t="shared" si="9"/>
        <v>0</v>
      </c>
      <c r="F67" s="96">
        <f t="shared" si="8"/>
        <v>0</v>
      </c>
      <c r="G67" s="101"/>
      <c r="H67" s="138"/>
    </row>
    <row r="68" spans="1:8" s="65" customFormat="1" ht="40.5" customHeight="1">
      <c r="A68" s="132" t="s">
        <v>282</v>
      </c>
      <c r="B68" s="97">
        <v>200</v>
      </c>
      <c r="C68" s="98">
        <v>350</v>
      </c>
      <c r="D68" s="99"/>
      <c r="E68" s="95">
        <f t="shared" si="9"/>
        <v>0</v>
      </c>
      <c r="F68" s="96">
        <f t="shared" si="8"/>
        <v>0</v>
      </c>
      <c r="G68" s="101"/>
      <c r="H68" s="138"/>
    </row>
    <row r="69" spans="1:8" s="64" customFormat="1" ht="12.75" customHeight="1">
      <c r="A69" s="90" t="s">
        <v>242</v>
      </c>
      <c r="B69" s="97">
        <v>220</v>
      </c>
      <c r="C69" s="98">
        <v>850</v>
      </c>
      <c r="D69" s="99"/>
      <c r="E69" s="95">
        <f t="shared" si="9"/>
        <v>0</v>
      </c>
      <c r="F69" s="96">
        <f t="shared" si="8"/>
        <v>0</v>
      </c>
      <c r="G69" s="85"/>
      <c r="H69" s="136"/>
    </row>
    <row r="70" spans="1:8" s="64" customFormat="1" ht="12.75" customHeight="1">
      <c r="A70" s="227" t="s">
        <v>298</v>
      </c>
      <c r="B70" s="227"/>
      <c r="C70" s="227"/>
      <c r="D70" s="227"/>
      <c r="E70" s="227"/>
      <c r="F70" s="227"/>
      <c r="G70" s="227"/>
      <c r="H70" s="136"/>
    </row>
    <row r="71" spans="1:8" s="64" customFormat="1" ht="12.75" customHeight="1">
      <c r="A71" s="90" t="s">
        <v>45</v>
      </c>
      <c r="B71" s="97">
        <v>160</v>
      </c>
      <c r="C71" s="98">
        <v>550</v>
      </c>
      <c r="D71" s="99"/>
      <c r="E71" s="95">
        <f aca="true" t="shared" si="10" ref="E71:E76">C71*D71</f>
        <v>0</v>
      </c>
      <c r="F71" s="96">
        <f aca="true" t="shared" si="11" ref="F71:F76">B71*D71</f>
        <v>0</v>
      </c>
      <c r="G71" s="85"/>
      <c r="H71" s="136"/>
    </row>
    <row r="72" spans="1:8" s="64" customFormat="1" ht="12.75" customHeight="1">
      <c r="A72" s="90" t="s">
        <v>46</v>
      </c>
      <c r="B72" s="97">
        <v>250</v>
      </c>
      <c r="C72" s="98">
        <v>450</v>
      </c>
      <c r="D72" s="99"/>
      <c r="E72" s="95">
        <f t="shared" si="10"/>
        <v>0</v>
      </c>
      <c r="F72" s="96">
        <f t="shared" si="11"/>
        <v>0</v>
      </c>
      <c r="G72" s="85"/>
      <c r="H72" s="136"/>
    </row>
    <row r="73" spans="1:8" s="64" customFormat="1" ht="12.75" customHeight="1">
      <c r="A73" s="90" t="s">
        <v>47</v>
      </c>
      <c r="B73" s="97">
        <v>230</v>
      </c>
      <c r="C73" s="98">
        <v>750</v>
      </c>
      <c r="D73" s="99"/>
      <c r="E73" s="95">
        <f t="shared" si="10"/>
        <v>0</v>
      </c>
      <c r="F73" s="96">
        <f t="shared" si="11"/>
        <v>0</v>
      </c>
      <c r="G73" s="85"/>
      <c r="H73" s="136"/>
    </row>
    <row r="74" spans="1:8" s="64" customFormat="1" ht="12.75" customHeight="1">
      <c r="A74" s="91" t="s">
        <v>48</v>
      </c>
      <c r="B74" s="92">
        <v>200</v>
      </c>
      <c r="C74" s="93">
        <v>450</v>
      </c>
      <c r="D74" s="94"/>
      <c r="E74" s="95">
        <f t="shared" si="10"/>
        <v>0</v>
      </c>
      <c r="F74" s="96">
        <f t="shared" si="11"/>
        <v>0</v>
      </c>
      <c r="G74" s="85"/>
      <c r="H74" s="136"/>
    </row>
    <row r="75" spans="1:8" s="64" customFormat="1" ht="12.75" customHeight="1">
      <c r="A75" s="91" t="s">
        <v>49</v>
      </c>
      <c r="B75" s="92">
        <v>145</v>
      </c>
      <c r="C75" s="93">
        <v>480</v>
      </c>
      <c r="D75" s="94"/>
      <c r="E75" s="95">
        <f t="shared" si="10"/>
        <v>0</v>
      </c>
      <c r="F75" s="96">
        <f t="shared" si="11"/>
        <v>0</v>
      </c>
      <c r="G75" s="85"/>
      <c r="H75" s="136" t="s">
        <v>299</v>
      </c>
    </row>
    <row r="76" spans="1:8" s="64" customFormat="1" ht="12.75" customHeight="1">
      <c r="A76" s="90" t="s">
        <v>50</v>
      </c>
      <c r="B76" s="97">
        <v>160</v>
      </c>
      <c r="C76" s="98">
        <v>460</v>
      </c>
      <c r="D76" s="99"/>
      <c r="E76" s="95">
        <f t="shared" si="10"/>
        <v>0</v>
      </c>
      <c r="F76" s="96">
        <f t="shared" si="11"/>
        <v>0</v>
      </c>
      <c r="G76" s="85"/>
      <c r="H76" s="136"/>
    </row>
    <row r="77" spans="1:8" s="64" customFormat="1" ht="12.75" customHeight="1">
      <c r="A77" s="231" t="s">
        <v>51</v>
      </c>
      <c r="B77" s="231"/>
      <c r="C77" s="231"/>
      <c r="D77" s="231"/>
      <c r="E77" s="231"/>
      <c r="F77" s="231"/>
      <c r="G77" s="231"/>
      <c r="H77" s="136"/>
    </row>
    <row r="78" spans="1:8" s="64" customFormat="1" ht="12.75" customHeight="1">
      <c r="A78" s="79" t="s">
        <v>300</v>
      </c>
      <c r="B78" s="80">
        <v>180</v>
      </c>
      <c r="C78" s="81">
        <v>450</v>
      </c>
      <c r="D78" s="82"/>
      <c r="E78" s="83">
        <f aca="true" t="shared" si="12" ref="E78:E87">C78*D78</f>
        <v>0</v>
      </c>
      <c r="F78" s="84">
        <f aca="true" t="shared" si="13" ref="F78:F87">B78*D78</f>
        <v>0</v>
      </c>
      <c r="G78" s="85"/>
      <c r="H78" s="136"/>
    </row>
    <row r="79" spans="1:8" s="64" customFormat="1" ht="24.75" customHeight="1">
      <c r="A79" s="79" t="s">
        <v>301</v>
      </c>
      <c r="B79" s="80">
        <v>200</v>
      </c>
      <c r="C79" s="81">
        <v>750</v>
      </c>
      <c r="D79" s="82"/>
      <c r="E79" s="83">
        <f t="shared" si="12"/>
        <v>0</v>
      </c>
      <c r="F79" s="84">
        <f t="shared" si="13"/>
        <v>0</v>
      </c>
      <c r="G79" s="86"/>
      <c r="H79" s="136"/>
    </row>
    <row r="80" spans="1:8" s="64" customFormat="1" ht="12.75" customHeight="1">
      <c r="A80" s="100" t="s">
        <v>309</v>
      </c>
      <c r="B80" s="80">
        <v>240</v>
      </c>
      <c r="C80" s="81">
        <v>1100</v>
      </c>
      <c r="D80" s="82"/>
      <c r="E80" s="83">
        <f t="shared" si="12"/>
        <v>0</v>
      </c>
      <c r="F80" s="84">
        <f t="shared" si="13"/>
        <v>0</v>
      </c>
      <c r="G80" s="85"/>
      <c r="H80" s="136"/>
    </row>
    <row r="81" spans="1:8" s="64" customFormat="1" ht="12.75" customHeight="1">
      <c r="A81" s="79" t="s">
        <v>308</v>
      </c>
      <c r="B81" s="80">
        <v>110</v>
      </c>
      <c r="C81" s="81">
        <v>350</v>
      </c>
      <c r="D81" s="82"/>
      <c r="E81" s="83">
        <f t="shared" si="12"/>
        <v>0</v>
      </c>
      <c r="F81" s="84">
        <f t="shared" si="13"/>
        <v>0</v>
      </c>
      <c r="G81" s="85"/>
      <c r="H81" s="136"/>
    </row>
    <row r="82" spans="1:8" s="64" customFormat="1" ht="12.75" customHeight="1">
      <c r="A82" s="79" t="s">
        <v>307</v>
      </c>
      <c r="B82" s="80">
        <v>150</v>
      </c>
      <c r="C82" s="81">
        <v>350</v>
      </c>
      <c r="D82" s="82"/>
      <c r="E82" s="83">
        <f t="shared" si="12"/>
        <v>0</v>
      </c>
      <c r="F82" s="84">
        <f t="shared" si="13"/>
        <v>0</v>
      </c>
      <c r="G82" s="85"/>
      <c r="H82" s="136"/>
    </row>
    <row r="83" spans="1:8" s="64" customFormat="1" ht="12.75" customHeight="1">
      <c r="A83" s="91" t="s">
        <v>306</v>
      </c>
      <c r="B83" s="80">
        <v>170</v>
      </c>
      <c r="C83" s="81">
        <v>350</v>
      </c>
      <c r="D83" s="82"/>
      <c r="E83" s="83">
        <f t="shared" si="12"/>
        <v>0</v>
      </c>
      <c r="F83" s="84">
        <f t="shared" si="13"/>
        <v>0</v>
      </c>
      <c r="G83" s="85"/>
      <c r="H83" s="136"/>
    </row>
    <row r="84" spans="1:8" s="64" customFormat="1" ht="12.75" customHeight="1">
      <c r="A84" s="79" t="s">
        <v>305</v>
      </c>
      <c r="B84" s="80">
        <v>120</v>
      </c>
      <c r="C84" s="81">
        <v>650</v>
      </c>
      <c r="D84" s="82"/>
      <c r="E84" s="83">
        <f t="shared" si="12"/>
        <v>0</v>
      </c>
      <c r="F84" s="84">
        <f t="shared" si="13"/>
        <v>0</v>
      </c>
      <c r="G84" s="85"/>
      <c r="H84" s="136"/>
    </row>
    <row r="85" spans="1:8" s="64" customFormat="1" ht="12.75" customHeight="1">
      <c r="A85" s="79" t="s">
        <v>304</v>
      </c>
      <c r="B85" s="80">
        <v>115</v>
      </c>
      <c r="C85" s="81">
        <v>450</v>
      </c>
      <c r="D85" s="82"/>
      <c r="E85" s="83">
        <f t="shared" si="12"/>
        <v>0</v>
      </c>
      <c r="F85" s="84">
        <f t="shared" si="13"/>
        <v>0</v>
      </c>
      <c r="G85" s="85"/>
      <c r="H85" s="136" t="s">
        <v>310</v>
      </c>
    </row>
    <row r="86" spans="1:8" s="64" customFormat="1" ht="12.75" customHeight="1">
      <c r="A86" s="79" t="s">
        <v>302</v>
      </c>
      <c r="B86" s="80">
        <v>110</v>
      </c>
      <c r="C86" s="81">
        <v>300</v>
      </c>
      <c r="D86" s="82"/>
      <c r="E86" s="83">
        <f t="shared" si="12"/>
        <v>0</v>
      </c>
      <c r="F86" s="84">
        <f t="shared" si="13"/>
        <v>0</v>
      </c>
      <c r="G86" s="85"/>
      <c r="H86" s="136" t="s">
        <v>310</v>
      </c>
    </row>
    <row r="87" spans="1:8" s="64" customFormat="1" ht="12.75" customHeight="1">
      <c r="A87" s="79" t="s">
        <v>303</v>
      </c>
      <c r="B87" s="80">
        <v>110</v>
      </c>
      <c r="C87" s="81">
        <v>300</v>
      </c>
      <c r="D87" s="82"/>
      <c r="E87" s="83">
        <f t="shared" si="12"/>
        <v>0</v>
      </c>
      <c r="F87" s="84">
        <f t="shared" si="13"/>
        <v>0</v>
      </c>
      <c r="G87" s="85"/>
      <c r="H87" s="136" t="s">
        <v>310</v>
      </c>
    </row>
    <row r="88" spans="1:8" s="64" customFormat="1" ht="12.75" customHeight="1">
      <c r="A88" s="231" t="s">
        <v>243</v>
      </c>
      <c r="B88" s="231"/>
      <c r="C88" s="231"/>
      <c r="D88" s="231"/>
      <c r="E88" s="231"/>
      <c r="F88" s="231"/>
      <c r="G88" s="231"/>
      <c r="H88" s="136"/>
    </row>
    <row r="89" spans="1:8" s="64" customFormat="1" ht="12.75" customHeight="1">
      <c r="A89" s="227" t="s">
        <v>315</v>
      </c>
      <c r="B89" s="227"/>
      <c r="C89" s="227"/>
      <c r="D89" s="227"/>
      <c r="E89" s="227"/>
      <c r="F89" s="227"/>
      <c r="G89" s="227"/>
      <c r="H89" s="136"/>
    </row>
    <row r="90" spans="1:8" s="64" customFormat="1" ht="12.75" customHeight="1">
      <c r="A90" s="90" t="s">
        <v>56</v>
      </c>
      <c r="B90" s="92">
        <v>200</v>
      </c>
      <c r="C90" s="98">
        <v>2100</v>
      </c>
      <c r="D90" s="99"/>
      <c r="E90" s="95">
        <f aca="true" t="shared" si="14" ref="E90:E97">C90*D90</f>
        <v>0</v>
      </c>
      <c r="F90" s="96">
        <f aca="true" t="shared" si="15" ref="F90:F97">B90*D90</f>
        <v>0</v>
      </c>
      <c r="G90" s="85"/>
      <c r="H90" s="136"/>
    </row>
    <row r="91" spans="1:8" s="64" customFormat="1" ht="12.75" customHeight="1">
      <c r="A91" s="102" t="s">
        <v>57</v>
      </c>
      <c r="B91" s="89">
        <v>280</v>
      </c>
      <c r="C91" s="87">
        <v>1100</v>
      </c>
      <c r="D91" s="88"/>
      <c r="E91" s="95">
        <f t="shared" si="14"/>
        <v>0</v>
      </c>
      <c r="F91" s="96">
        <f t="shared" si="15"/>
        <v>0</v>
      </c>
      <c r="G91" s="85"/>
      <c r="H91" s="136"/>
    </row>
    <row r="92" spans="1:8" s="64" customFormat="1" ht="12.75" customHeight="1">
      <c r="A92" s="102" t="s">
        <v>58</v>
      </c>
      <c r="B92" s="89">
        <v>280</v>
      </c>
      <c r="C92" s="87">
        <v>1200</v>
      </c>
      <c r="D92" s="88"/>
      <c r="E92" s="95">
        <f t="shared" si="14"/>
        <v>0</v>
      </c>
      <c r="F92" s="96">
        <f t="shared" si="15"/>
        <v>0</v>
      </c>
      <c r="G92" s="85"/>
      <c r="H92" s="136"/>
    </row>
    <row r="93" spans="1:8" s="64" customFormat="1" ht="12.75" customHeight="1">
      <c r="A93" s="103" t="s">
        <v>59</v>
      </c>
      <c r="B93" s="104">
        <v>200</v>
      </c>
      <c r="C93" s="105">
        <v>1600</v>
      </c>
      <c r="D93" s="99"/>
      <c r="E93" s="95">
        <f t="shared" si="14"/>
        <v>0</v>
      </c>
      <c r="F93" s="96">
        <f t="shared" si="15"/>
        <v>0</v>
      </c>
      <c r="G93" s="85"/>
      <c r="H93" s="136" t="s">
        <v>316</v>
      </c>
    </row>
    <row r="94" spans="1:8" s="64" customFormat="1" ht="12.75" customHeight="1">
      <c r="A94" s="102" t="s">
        <v>60</v>
      </c>
      <c r="B94" s="89">
        <v>220</v>
      </c>
      <c r="C94" s="87">
        <v>1400</v>
      </c>
      <c r="D94" s="88"/>
      <c r="E94" s="95">
        <f t="shared" si="14"/>
        <v>0</v>
      </c>
      <c r="F94" s="96">
        <f t="shared" si="15"/>
        <v>0</v>
      </c>
      <c r="G94" s="85"/>
      <c r="H94" s="136"/>
    </row>
    <row r="95" spans="1:8" s="64" customFormat="1" ht="12.75" customHeight="1">
      <c r="A95" s="102" t="s">
        <v>61</v>
      </c>
      <c r="B95" s="89">
        <v>250</v>
      </c>
      <c r="C95" s="87">
        <v>900</v>
      </c>
      <c r="D95" s="88"/>
      <c r="E95" s="95">
        <f t="shared" si="14"/>
        <v>0</v>
      </c>
      <c r="F95" s="96">
        <f t="shared" si="15"/>
        <v>0</v>
      </c>
      <c r="G95" s="85"/>
      <c r="H95" s="136"/>
    </row>
    <row r="96" spans="1:8" s="64" customFormat="1" ht="12.75" customHeight="1">
      <c r="A96" s="102" t="s">
        <v>317</v>
      </c>
      <c r="B96" s="89">
        <v>250</v>
      </c>
      <c r="C96" s="87">
        <v>800</v>
      </c>
      <c r="D96" s="88"/>
      <c r="E96" s="95">
        <f t="shared" si="14"/>
        <v>0</v>
      </c>
      <c r="F96" s="96">
        <f t="shared" si="15"/>
        <v>0</v>
      </c>
      <c r="G96" s="85"/>
      <c r="H96" s="136"/>
    </row>
    <row r="97" spans="1:8" s="64" customFormat="1" ht="12.75" customHeight="1">
      <c r="A97" s="90" t="s">
        <v>62</v>
      </c>
      <c r="B97" s="97">
        <v>280</v>
      </c>
      <c r="C97" s="98">
        <v>1100</v>
      </c>
      <c r="D97" s="99"/>
      <c r="E97" s="95">
        <f t="shared" si="14"/>
        <v>0</v>
      </c>
      <c r="F97" s="96">
        <f t="shared" si="15"/>
        <v>0</v>
      </c>
      <c r="G97" s="85"/>
      <c r="H97" s="136"/>
    </row>
    <row r="98" spans="1:8" s="64" customFormat="1" ht="12.75" customHeight="1">
      <c r="A98" s="227" t="s">
        <v>245</v>
      </c>
      <c r="B98" s="227"/>
      <c r="C98" s="227"/>
      <c r="D98" s="227"/>
      <c r="E98" s="227"/>
      <c r="F98" s="227"/>
      <c r="G98" s="227"/>
      <c r="H98" s="136"/>
    </row>
    <row r="99" spans="1:8" s="64" customFormat="1" ht="12.75" customHeight="1">
      <c r="A99" s="100" t="s">
        <v>318</v>
      </c>
      <c r="B99" s="101">
        <v>210</v>
      </c>
      <c r="C99" s="98">
        <v>1500</v>
      </c>
      <c r="D99" s="99"/>
      <c r="E99" s="95">
        <f aca="true" t="shared" si="16" ref="E99:E106">C99*D99</f>
        <v>0</v>
      </c>
      <c r="F99" s="96">
        <f aca="true" t="shared" si="17" ref="F99:F106">B99*D99</f>
        <v>0</v>
      </c>
      <c r="G99" s="85"/>
      <c r="H99" s="136"/>
    </row>
    <row r="100" spans="1:8" s="64" customFormat="1" ht="12.75" customHeight="1">
      <c r="A100" s="100" t="s">
        <v>557</v>
      </c>
      <c r="B100" s="101">
        <v>210</v>
      </c>
      <c r="C100" s="98">
        <v>800</v>
      </c>
      <c r="D100" s="99"/>
      <c r="E100" s="95">
        <f t="shared" si="16"/>
        <v>0</v>
      </c>
      <c r="F100" s="96">
        <f t="shared" si="17"/>
        <v>0</v>
      </c>
      <c r="G100" s="85"/>
      <c r="H100" s="136"/>
    </row>
    <row r="101" spans="1:8" s="64" customFormat="1" ht="12.75" customHeight="1">
      <c r="A101" s="100" t="s">
        <v>320</v>
      </c>
      <c r="B101" s="101">
        <v>170</v>
      </c>
      <c r="C101" s="98">
        <v>1100</v>
      </c>
      <c r="D101" s="99"/>
      <c r="E101" s="95">
        <f t="shared" si="16"/>
        <v>0</v>
      </c>
      <c r="F101" s="96">
        <f t="shared" si="17"/>
        <v>0</v>
      </c>
      <c r="G101" s="85"/>
      <c r="H101" s="136"/>
    </row>
    <row r="102" spans="1:8" s="64" customFormat="1" ht="12.75" customHeight="1">
      <c r="A102" s="100" t="s">
        <v>321</v>
      </c>
      <c r="B102" s="101">
        <v>250</v>
      </c>
      <c r="C102" s="98">
        <v>850</v>
      </c>
      <c r="D102" s="99"/>
      <c r="E102" s="95">
        <f t="shared" si="16"/>
        <v>0</v>
      </c>
      <c r="F102" s="96">
        <f t="shared" si="17"/>
        <v>0</v>
      </c>
      <c r="G102" s="85"/>
      <c r="H102" s="136"/>
    </row>
    <row r="103" spans="1:8" s="64" customFormat="1" ht="12.75" customHeight="1">
      <c r="A103" s="100" t="s">
        <v>322</v>
      </c>
      <c r="B103" s="101">
        <v>250</v>
      </c>
      <c r="C103" s="98">
        <v>950</v>
      </c>
      <c r="D103" s="99"/>
      <c r="E103" s="95">
        <f t="shared" si="16"/>
        <v>0</v>
      </c>
      <c r="F103" s="96">
        <f t="shared" si="17"/>
        <v>0</v>
      </c>
      <c r="G103" s="85"/>
      <c r="H103" s="136"/>
    </row>
    <row r="104" spans="1:8" s="64" customFormat="1" ht="12.75" customHeight="1">
      <c r="A104" s="100" t="s">
        <v>63</v>
      </c>
      <c r="B104" s="101">
        <v>250</v>
      </c>
      <c r="C104" s="98">
        <v>1300</v>
      </c>
      <c r="D104" s="99"/>
      <c r="E104" s="95">
        <f t="shared" si="16"/>
        <v>0</v>
      </c>
      <c r="F104" s="96">
        <f t="shared" si="17"/>
        <v>0</v>
      </c>
      <c r="G104" s="85"/>
      <c r="H104" s="136" t="s">
        <v>323</v>
      </c>
    </row>
    <row r="105" spans="1:8" s="64" customFormat="1" ht="12.75" customHeight="1">
      <c r="A105" s="100" t="s">
        <v>64</v>
      </c>
      <c r="B105" s="101">
        <v>250</v>
      </c>
      <c r="C105" s="98">
        <v>1450</v>
      </c>
      <c r="D105" s="99"/>
      <c r="E105" s="95">
        <f t="shared" si="16"/>
        <v>0</v>
      </c>
      <c r="F105" s="96">
        <f t="shared" si="17"/>
        <v>0</v>
      </c>
      <c r="G105" s="85"/>
      <c r="H105" s="136" t="s">
        <v>323</v>
      </c>
    </row>
    <row r="106" spans="1:8" s="64" customFormat="1" ht="12.75" customHeight="1">
      <c r="A106" s="90" t="s">
        <v>324</v>
      </c>
      <c r="B106" s="97">
        <v>280</v>
      </c>
      <c r="C106" s="98">
        <v>1900</v>
      </c>
      <c r="D106" s="99"/>
      <c r="E106" s="95">
        <f t="shared" si="16"/>
        <v>0</v>
      </c>
      <c r="F106" s="96">
        <f t="shared" si="17"/>
        <v>0</v>
      </c>
      <c r="G106" s="85"/>
      <c r="H106" s="136"/>
    </row>
    <row r="107" spans="1:8" s="64" customFormat="1" ht="12.75" customHeight="1">
      <c r="A107" s="227" t="s">
        <v>246</v>
      </c>
      <c r="B107" s="227"/>
      <c r="C107" s="227"/>
      <c r="D107" s="227"/>
      <c r="E107" s="227"/>
      <c r="F107" s="227"/>
      <c r="G107" s="227"/>
      <c r="H107" s="136"/>
    </row>
    <row r="108" spans="1:8" s="64" customFormat="1" ht="12.75" customHeight="1">
      <c r="A108" s="91" t="s">
        <v>325</v>
      </c>
      <c r="B108" s="92">
        <v>170</v>
      </c>
      <c r="C108" s="93">
        <v>750</v>
      </c>
      <c r="D108" s="94"/>
      <c r="E108" s="95">
        <f>C108*D108</f>
        <v>0</v>
      </c>
      <c r="F108" s="96">
        <f>B108*D108</f>
        <v>0</v>
      </c>
      <c r="G108" s="85"/>
      <c r="H108" s="136"/>
    </row>
    <row r="109" spans="1:8" s="64" customFormat="1" ht="12.75" customHeight="1">
      <c r="A109" s="100" t="s">
        <v>326</v>
      </c>
      <c r="B109" s="101">
        <v>220</v>
      </c>
      <c r="C109" s="98">
        <v>550</v>
      </c>
      <c r="D109" s="99"/>
      <c r="E109" s="95">
        <f>C109*D109</f>
        <v>0</v>
      </c>
      <c r="F109" s="96">
        <f>B109*D109</f>
        <v>0</v>
      </c>
      <c r="G109" s="85"/>
      <c r="H109" s="136"/>
    </row>
    <row r="110" spans="1:8" s="64" customFormat="1" ht="12.75" customHeight="1">
      <c r="A110" s="100" t="s">
        <v>327</v>
      </c>
      <c r="B110" s="101">
        <v>220</v>
      </c>
      <c r="C110" s="98">
        <v>450</v>
      </c>
      <c r="D110" s="99"/>
      <c r="E110" s="95">
        <f>C110*D110</f>
        <v>0</v>
      </c>
      <c r="F110" s="96">
        <f>B110*D110</f>
        <v>0</v>
      </c>
      <c r="G110" s="85"/>
      <c r="H110" s="136"/>
    </row>
    <row r="111" spans="1:8" s="64" customFormat="1" ht="12.75" customHeight="1">
      <c r="A111" s="100" t="s">
        <v>328</v>
      </c>
      <c r="B111" s="101">
        <v>180</v>
      </c>
      <c r="C111" s="98">
        <v>800</v>
      </c>
      <c r="D111" s="99"/>
      <c r="E111" s="95">
        <f>C111*D111</f>
        <v>0</v>
      </c>
      <c r="F111" s="96">
        <f>B111*D111</f>
        <v>0</v>
      </c>
      <c r="G111" s="85"/>
      <c r="H111" s="136"/>
    </row>
    <row r="112" spans="1:8" s="64" customFormat="1" ht="12.75" customHeight="1">
      <c r="A112" s="227" t="s">
        <v>247</v>
      </c>
      <c r="B112" s="227"/>
      <c r="C112" s="227"/>
      <c r="D112" s="227"/>
      <c r="E112" s="227"/>
      <c r="F112" s="227"/>
      <c r="G112" s="227"/>
      <c r="H112" s="136"/>
    </row>
    <row r="113" spans="1:8" s="64" customFormat="1" ht="12.75" customHeight="1">
      <c r="A113" s="91" t="s">
        <v>329</v>
      </c>
      <c r="B113" s="92">
        <v>250</v>
      </c>
      <c r="C113" s="93">
        <v>450</v>
      </c>
      <c r="D113" s="94"/>
      <c r="E113" s="95">
        <f>C113*D113</f>
        <v>0</v>
      </c>
      <c r="F113" s="96">
        <f aca="true" t="shared" si="18" ref="F113:F124">B113*D113</f>
        <v>0</v>
      </c>
      <c r="G113" s="85"/>
      <c r="H113" s="136" t="s">
        <v>330</v>
      </c>
    </row>
    <row r="114" spans="1:8" s="64" customFormat="1" ht="12.75" customHeight="1">
      <c r="A114" s="91" t="s">
        <v>65</v>
      </c>
      <c r="B114" s="92">
        <v>250</v>
      </c>
      <c r="C114" s="93">
        <v>500</v>
      </c>
      <c r="D114" s="94"/>
      <c r="E114" s="95">
        <f>C114*D114</f>
        <v>0</v>
      </c>
      <c r="F114" s="96">
        <f t="shared" si="18"/>
        <v>0</v>
      </c>
      <c r="G114" s="85"/>
      <c r="H114" s="136" t="s">
        <v>330</v>
      </c>
    </row>
    <row r="115" spans="1:8" s="64" customFormat="1" ht="12.75" customHeight="1">
      <c r="A115" s="79" t="s">
        <v>66</v>
      </c>
      <c r="B115" s="80">
        <v>230</v>
      </c>
      <c r="C115" s="81">
        <v>1400</v>
      </c>
      <c r="D115" s="82"/>
      <c r="E115" s="95">
        <f>C115*D115</f>
        <v>0</v>
      </c>
      <c r="F115" s="96">
        <f t="shared" si="18"/>
        <v>0</v>
      </c>
      <c r="G115" s="85"/>
      <c r="H115" s="136" t="s">
        <v>330</v>
      </c>
    </row>
    <row r="116" spans="1:8" s="64" customFormat="1" ht="12.75" customHeight="1">
      <c r="A116" s="79" t="s">
        <v>67</v>
      </c>
      <c r="B116" s="80">
        <v>230</v>
      </c>
      <c r="C116" s="81">
        <v>1800</v>
      </c>
      <c r="D116" s="82"/>
      <c r="E116" s="95">
        <f>C116*D116</f>
        <v>0</v>
      </c>
      <c r="F116" s="96">
        <f t="shared" si="18"/>
        <v>0</v>
      </c>
      <c r="G116" s="85"/>
      <c r="H116" s="136" t="s">
        <v>330</v>
      </c>
    </row>
    <row r="117" spans="1:8" s="64" customFormat="1" ht="12.75" customHeight="1">
      <c r="A117" s="79" t="s">
        <v>68</v>
      </c>
      <c r="B117" s="80">
        <v>230</v>
      </c>
      <c r="C117" s="81">
        <v>1900</v>
      </c>
      <c r="D117" s="82"/>
      <c r="E117" s="95">
        <f>C117*D117</f>
        <v>0</v>
      </c>
      <c r="F117" s="96">
        <f t="shared" si="18"/>
        <v>0</v>
      </c>
      <c r="G117" s="85"/>
      <c r="H117" s="136" t="s">
        <v>330</v>
      </c>
    </row>
    <row r="118" spans="1:8" s="64" customFormat="1" ht="12.75" customHeight="1">
      <c r="A118" s="79" t="s">
        <v>69</v>
      </c>
      <c r="B118" s="80">
        <v>230</v>
      </c>
      <c r="C118" s="81">
        <v>4000</v>
      </c>
      <c r="D118" s="82"/>
      <c r="E118" s="95">
        <f aca="true" t="shared" si="19" ref="E118:E124">C118*D118</f>
        <v>0</v>
      </c>
      <c r="F118" s="96">
        <f t="shared" si="18"/>
        <v>0</v>
      </c>
      <c r="G118" s="85"/>
      <c r="H118" s="136" t="s">
        <v>330</v>
      </c>
    </row>
    <row r="119" spans="1:8" s="64" customFormat="1" ht="12.75" customHeight="1">
      <c r="A119" s="79" t="s">
        <v>331</v>
      </c>
      <c r="B119" s="80">
        <v>320</v>
      </c>
      <c r="C119" s="81">
        <v>1500</v>
      </c>
      <c r="D119" s="82"/>
      <c r="E119" s="95">
        <f t="shared" si="19"/>
        <v>0</v>
      </c>
      <c r="F119" s="96">
        <f t="shared" si="18"/>
        <v>0</v>
      </c>
      <c r="G119" s="106"/>
      <c r="H119" s="136"/>
    </row>
    <row r="120" spans="1:8" s="64" customFormat="1" ht="12.75" customHeight="1">
      <c r="A120" s="79" t="s">
        <v>70</v>
      </c>
      <c r="B120" s="80">
        <v>220</v>
      </c>
      <c r="C120" s="81">
        <v>1000</v>
      </c>
      <c r="D120" s="82"/>
      <c r="E120" s="95">
        <f t="shared" si="19"/>
        <v>0</v>
      </c>
      <c r="F120" s="96">
        <f t="shared" si="18"/>
        <v>0</v>
      </c>
      <c r="G120" s="85"/>
      <c r="H120" s="136"/>
    </row>
    <row r="121" spans="1:8" s="64" customFormat="1" ht="12.75" customHeight="1">
      <c r="A121" s="79" t="s">
        <v>71</v>
      </c>
      <c r="B121" s="80">
        <v>280</v>
      </c>
      <c r="C121" s="81">
        <v>1200</v>
      </c>
      <c r="D121" s="82"/>
      <c r="E121" s="95">
        <f t="shared" si="19"/>
        <v>0</v>
      </c>
      <c r="F121" s="96">
        <f t="shared" si="18"/>
        <v>0</v>
      </c>
      <c r="G121" s="85"/>
      <c r="H121" s="136"/>
    </row>
    <row r="122" spans="1:8" s="64" customFormat="1" ht="12.75" customHeight="1">
      <c r="A122" s="79" t="s">
        <v>72</v>
      </c>
      <c r="B122" s="80">
        <v>280</v>
      </c>
      <c r="C122" s="81">
        <v>1100</v>
      </c>
      <c r="D122" s="82"/>
      <c r="E122" s="95">
        <f t="shared" si="19"/>
        <v>0</v>
      </c>
      <c r="F122" s="96">
        <f t="shared" si="18"/>
        <v>0</v>
      </c>
      <c r="G122" s="85"/>
      <c r="H122" s="136"/>
    </row>
    <row r="123" spans="1:8" s="64" customFormat="1" ht="12.75" customHeight="1">
      <c r="A123" s="79" t="s">
        <v>332</v>
      </c>
      <c r="B123" s="80">
        <v>250</v>
      </c>
      <c r="C123" s="81">
        <v>450</v>
      </c>
      <c r="D123" s="82"/>
      <c r="E123" s="95">
        <f t="shared" si="19"/>
        <v>0</v>
      </c>
      <c r="F123" s="96">
        <f t="shared" si="18"/>
        <v>0</v>
      </c>
      <c r="G123" s="85"/>
      <c r="H123" s="136" t="s">
        <v>330</v>
      </c>
    </row>
    <row r="124" spans="1:8" s="64" customFormat="1" ht="12.75" customHeight="1">
      <c r="A124" s="79" t="s">
        <v>333</v>
      </c>
      <c r="B124" s="80">
        <v>250</v>
      </c>
      <c r="C124" s="81">
        <v>950</v>
      </c>
      <c r="D124" s="82"/>
      <c r="E124" s="95">
        <f t="shared" si="19"/>
        <v>0</v>
      </c>
      <c r="F124" s="96">
        <f t="shared" si="18"/>
        <v>0</v>
      </c>
      <c r="G124" s="85"/>
      <c r="H124" s="136" t="s">
        <v>330</v>
      </c>
    </row>
    <row r="125" spans="1:8" s="64" customFormat="1" ht="12.75" customHeight="1">
      <c r="A125" s="231" t="s">
        <v>248</v>
      </c>
      <c r="B125" s="231"/>
      <c r="C125" s="231"/>
      <c r="D125" s="231"/>
      <c r="E125" s="231"/>
      <c r="F125" s="231"/>
      <c r="G125" s="231"/>
      <c r="H125" s="136"/>
    </row>
    <row r="126" spans="1:8" s="64" customFormat="1" ht="12.75" customHeight="1">
      <c r="A126" s="79" t="s">
        <v>73</v>
      </c>
      <c r="B126" s="80">
        <v>240</v>
      </c>
      <c r="C126" s="81">
        <v>550</v>
      </c>
      <c r="D126" s="82"/>
      <c r="E126" s="83">
        <f aca="true" t="shared" si="20" ref="E126:E132">C126*D126</f>
        <v>0</v>
      </c>
      <c r="F126" s="84">
        <f aca="true" t="shared" si="21" ref="F126:F132">290*D126</f>
        <v>0</v>
      </c>
      <c r="G126" s="85"/>
      <c r="H126" s="136" t="s">
        <v>334</v>
      </c>
    </row>
    <row r="127" spans="1:8" s="64" customFormat="1" ht="12.75" customHeight="1">
      <c r="A127" s="79" t="s">
        <v>74</v>
      </c>
      <c r="B127" s="80">
        <v>150</v>
      </c>
      <c r="C127" s="81">
        <v>250</v>
      </c>
      <c r="D127" s="82"/>
      <c r="E127" s="83">
        <f t="shared" si="20"/>
        <v>0</v>
      </c>
      <c r="F127" s="84">
        <f t="shared" si="21"/>
        <v>0</v>
      </c>
      <c r="G127" s="85"/>
      <c r="H127" s="136"/>
    </row>
    <row r="128" spans="1:8" s="64" customFormat="1" ht="12.75" customHeight="1">
      <c r="A128" s="79" t="s">
        <v>75</v>
      </c>
      <c r="B128" s="80">
        <v>150</v>
      </c>
      <c r="C128" s="81">
        <v>300</v>
      </c>
      <c r="D128" s="82"/>
      <c r="E128" s="83">
        <f t="shared" si="20"/>
        <v>0</v>
      </c>
      <c r="F128" s="84">
        <f t="shared" si="21"/>
        <v>0</v>
      </c>
      <c r="G128" s="85"/>
      <c r="H128" s="136"/>
    </row>
    <row r="129" spans="1:8" s="64" customFormat="1" ht="12.75" customHeight="1">
      <c r="A129" s="79" t="s">
        <v>76</v>
      </c>
      <c r="B129" s="80">
        <v>140</v>
      </c>
      <c r="C129" s="81">
        <v>650</v>
      </c>
      <c r="D129" s="82"/>
      <c r="E129" s="83">
        <f t="shared" si="20"/>
        <v>0</v>
      </c>
      <c r="F129" s="84">
        <f t="shared" si="21"/>
        <v>0</v>
      </c>
      <c r="G129" s="85"/>
      <c r="H129" s="136"/>
    </row>
    <row r="130" spans="1:8" s="64" customFormat="1" ht="12.75" customHeight="1">
      <c r="A130" s="107" t="s">
        <v>77</v>
      </c>
      <c r="B130" s="108">
        <v>150</v>
      </c>
      <c r="C130" s="81">
        <v>300</v>
      </c>
      <c r="D130" s="82"/>
      <c r="E130" s="83">
        <f t="shared" si="20"/>
        <v>0</v>
      </c>
      <c r="F130" s="84">
        <f t="shared" si="21"/>
        <v>0</v>
      </c>
      <c r="G130" s="85"/>
      <c r="H130" s="136" t="s">
        <v>335</v>
      </c>
    </row>
    <row r="131" spans="1:8" s="64" customFormat="1" ht="12.75" customHeight="1">
      <c r="A131" s="79" t="s">
        <v>78</v>
      </c>
      <c r="B131" s="80">
        <v>150</v>
      </c>
      <c r="C131" s="81">
        <v>250</v>
      </c>
      <c r="D131" s="82"/>
      <c r="E131" s="83">
        <f t="shared" si="20"/>
        <v>0</v>
      </c>
      <c r="F131" s="84">
        <f t="shared" si="21"/>
        <v>0</v>
      </c>
      <c r="G131" s="85"/>
      <c r="H131" s="136" t="s">
        <v>336</v>
      </c>
    </row>
    <row r="132" spans="1:8" s="64" customFormat="1" ht="12.75" customHeight="1">
      <c r="A132" s="79" t="s">
        <v>79</v>
      </c>
      <c r="B132" s="80">
        <v>150</v>
      </c>
      <c r="C132" s="81">
        <v>350</v>
      </c>
      <c r="D132" s="82"/>
      <c r="E132" s="83">
        <f t="shared" si="20"/>
        <v>0</v>
      </c>
      <c r="F132" s="84">
        <f t="shared" si="21"/>
        <v>0</v>
      </c>
      <c r="G132" s="85"/>
      <c r="H132" s="136"/>
    </row>
    <row r="133" spans="1:8" s="64" customFormat="1" ht="12.75" customHeight="1">
      <c r="A133" s="231" t="s">
        <v>249</v>
      </c>
      <c r="B133" s="231"/>
      <c r="C133" s="231"/>
      <c r="D133" s="231"/>
      <c r="E133" s="231"/>
      <c r="F133" s="231"/>
      <c r="G133" s="231"/>
      <c r="H133" s="136"/>
    </row>
    <row r="134" spans="1:8" s="64" customFormat="1" ht="12.75" customHeight="1">
      <c r="A134" s="109" t="s">
        <v>80</v>
      </c>
      <c r="B134" s="80">
        <v>50</v>
      </c>
      <c r="C134" s="87">
        <v>80</v>
      </c>
      <c r="D134" s="88"/>
      <c r="E134" s="83">
        <f aca="true" t="shared" si="22" ref="E134:E139">C134*D134</f>
        <v>0</v>
      </c>
      <c r="F134" s="84">
        <f aca="true" t="shared" si="23" ref="F134:F139">B134*D134</f>
        <v>0</v>
      </c>
      <c r="G134" s="85"/>
      <c r="H134" s="136"/>
    </row>
    <row r="135" spans="1:8" s="65" customFormat="1" ht="12.75" customHeight="1">
      <c r="A135" s="103" t="s">
        <v>434</v>
      </c>
      <c r="B135" s="92">
        <v>50</v>
      </c>
      <c r="C135" s="98">
        <v>80</v>
      </c>
      <c r="D135" s="99"/>
      <c r="E135" s="95">
        <f t="shared" si="22"/>
        <v>0</v>
      </c>
      <c r="F135" s="96">
        <f t="shared" si="23"/>
        <v>0</v>
      </c>
      <c r="G135" s="100"/>
      <c r="H135" s="138"/>
    </row>
    <row r="136" spans="1:8" s="65" customFormat="1" ht="12.75" customHeight="1">
      <c r="A136" s="103" t="s">
        <v>280</v>
      </c>
      <c r="B136" s="92">
        <v>50</v>
      </c>
      <c r="C136" s="98">
        <v>80</v>
      </c>
      <c r="D136" s="99"/>
      <c r="E136" s="95">
        <f t="shared" si="22"/>
        <v>0</v>
      </c>
      <c r="F136" s="96">
        <f t="shared" si="23"/>
        <v>0</v>
      </c>
      <c r="G136" s="100"/>
      <c r="H136" s="138"/>
    </row>
    <row r="137" spans="1:8" s="64" customFormat="1" ht="12.75" customHeight="1">
      <c r="A137" s="109" t="s">
        <v>278</v>
      </c>
      <c r="B137" s="80">
        <v>50</v>
      </c>
      <c r="C137" s="87">
        <v>80</v>
      </c>
      <c r="D137" s="88"/>
      <c r="E137" s="83">
        <f t="shared" si="22"/>
        <v>0</v>
      </c>
      <c r="F137" s="84">
        <f t="shared" si="23"/>
        <v>0</v>
      </c>
      <c r="G137" s="85"/>
      <c r="H137" s="136"/>
    </row>
    <row r="138" spans="1:8" s="64" customFormat="1" ht="12.75" customHeight="1">
      <c r="A138" s="109" t="s">
        <v>81</v>
      </c>
      <c r="B138" s="80">
        <v>50</v>
      </c>
      <c r="C138" s="87">
        <v>80</v>
      </c>
      <c r="D138" s="88"/>
      <c r="E138" s="83">
        <f t="shared" si="22"/>
        <v>0</v>
      </c>
      <c r="F138" s="84">
        <f t="shared" si="23"/>
        <v>0</v>
      </c>
      <c r="G138" s="85"/>
      <c r="H138" s="136"/>
    </row>
    <row r="139" spans="1:8" s="64" customFormat="1" ht="12.75" customHeight="1">
      <c r="A139" s="109" t="s">
        <v>279</v>
      </c>
      <c r="B139" s="80">
        <v>50</v>
      </c>
      <c r="C139" s="87">
        <v>80</v>
      </c>
      <c r="D139" s="88"/>
      <c r="E139" s="83">
        <f t="shared" si="22"/>
        <v>0</v>
      </c>
      <c r="F139" s="84">
        <f t="shared" si="23"/>
        <v>0</v>
      </c>
      <c r="G139" s="85"/>
      <c r="H139" s="136"/>
    </row>
    <row r="140" spans="1:8" s="64" customFormat="1" ht="12.75" customHeight="1">
      <c r="A140" s="231" t="s">
        <v>250</v>
      </c>
      <c r="B140" s="231"/>
      <c r="C140" s="231"/>
      <c r="D140" s="231"/>
      <c r="E140" s="231"/>
      <c r="F140" s="231"/>
      <c r="G140" s="231"/>
      <c r="H140" s="136"/>
    </row>
    <row r="141" spans="1:8" s="64" customFormat="1" ht="12.75" customHeight="1">
      <c r="A141" s="224" t="s">
        <v>87</v>
      </c>
      <c r="B141" s="224"/>
      <c r="C141" s="224"/>
      <c r="D141" s="224"/>
      <c r="E141" s="224"/>
      <c r="F141" s="224"/>
      <c r="G141" s="224"/>
      <c r="H141" s="136"/>
    </row>
    <row r="142" spans="1:8" s="64" customFormat="1" ht="25.5">
      <c r="A142" s="102" t="s">
        <v>271</v>
      </c>
      <c r="B142" s="80">
        <v>350</v>
      </c>
      <c r="C142" s="87">
        <v>1500</v>
      </c>
      <c r="D142" s="88"/>
      <c r="E142" s="83">
        <f>C142*D142</f>
        <v>0</v>
      </c>
      <c r="F142" s="84">
        <f>B142*D142</f>
        <v>0</v>
      </c>
      <c r="G142" s="85"/>
      <c r="H142" s="136"/>
    </row>
    <row r="143" spans="1:8" s="64" customFormat="1" ht="12.75" customHeight="1">
      <c r="A143" s="102" t="s">
        <v>88</v>
      </c>
      <c r="B143" s="80">
        <v>270</v>
      </c>
      <c r="C143" s="87">
        <v>800</v>
      </c>
      <c r="D143" s="88"/>
      <c r="E143" s="83">
        <f>C143*D143</f>
        <v>0</v>
      </c>
      <c r="F143" s="84">
        <f>B143*D143</f>
        <v>0</v>
      </c>
      <c r="G143" s="85"/>
      <c r="H143" s="136"/>
    </row>
    <row r="144" spans="1:8" s="64" customFormat="1" ht="12.75" customHeight="1">
      <c r="A144" s="102" t="s">
        <v>89</v>
      </c>
      <c r="B144" s="80">
        <v>350</v>
      </c>
      <c r="C144" s="87">
        <v>900</v>
      </c>
      <c r="D144" s="88"/>
      <c r="E144" s="83">
        <f>C144*D144</f>
        <v>0</v>
      </c>
      <c r="F144" s="84">
        <f>B144*D144</f>
        <v>0</v>
      </c>
      <c r="G144" s="85"/>
      <c r="H144" s="136"/>
    </row>
    <row r="145" spans="1:8" s="64" customFormat="1" ht="12.75" customHeight="1">
      <c r="A145" s="224" t="s">
        <v>90</v>
      </c>
      <c r="B145" s="224"/>
      <c r="C145" s="224"/>
      <c r="D145" s="224"/>
      <c r="E145" s="224"/>
      <c r="F145" s="224"/>
      <c r="G145" s="224"/>
      <c r="H145" s="136"/>
    </row>
    <row r="146" spans="1:8" s="64" customFormat="1" ht="12.75" customHeight="1">
      <c r="A146" s="110" t="s">
        <v>272</v>
      </c>
      <c r="B146" s="86">
        <v>100</v>
      </c>
      <c r="C146" s="87">
        <v>1200</v>
      </c>
      <c r="D146" s="88"/>
      <c r="E146" s="83">
        <f aca="true" t="shared" si="24" ref="E146:E151">C146*D146</f>
        <v>0</v>
      </c>
      <c r="F146" s="84">
        <f aca="true" t="shared" si="25" ref="F146:F151">B146*D146</f>
        <v>0</v>
      </c>
      <c r="G146" s="85"/>
      <c r="H146" s="136"/>
    </row>
    <row r="147" spans="1:8" s="64" customFormat="1" ht="12.75" customHeight="1">
      <c r="A147" s="110" t="s">
        <v>273</v>
      </c>
      <c r="B147" s="111">
        <v>120</v>
      </c>
      <c r="C147" s="112">
        <v>2000</v>
      </c>
      <c r="D147" s="88"/>
      <c r="E147" s="83">
        <f t="shared" si="24"/>
        <v>0</v>
      </c>
      <c r="F147" s="84">
        <f t="shared" si="25"/>
        <v>0</v>
      </c>
      <c r="G147" s="85"/>
      <c r="H147" s="136"/>
    </row>
    <row r="148" spans="1:8" s="64" customFormat="1" ht="12.75" customHeight="1">
      <c r="A148" s="113" t="s">
        <v>91</v>
      </c>
      <c r="B148" s="202">
        <v>150</v>
      </c>
      <c r="C148" s="81">
        <v>340</v>
      </c>
      <c r="D148" s="82"/>
      <c r="E148" s="83">
        <f t="shared" si="24"/>
        <v>0</v>
      </c>
      <c r="F148" s="84">
        <f t="shared" si="25"/>
        <v>0</v>
      </c>
      <c r="G148" s="85"/>
      <c r="H148" s="136"/>
    </row>
    <row r="149" spans="1:8" s="64" customFormat="1" ht="12.75" customHeight="1">
      <c r="A149" s="113" t="s">
        <v>92</v>
      </c>
      <c r="B149" s="202">
        <v>150</v>
      </c>
      <c r="C149" s="81">
        <v>320</v>
      </c>
      <c r="D149" s="82"/>
      <c r="E149" s="83">
        <f t="shared" si="24"/>
        <v>0</v>
      </c>
      <c r="F149" s="84">
        <f t="shared" si="25"/>
        <v>0</v>
      </c>
      <c r="G149" s="85"/>
      <c r="H149" s="136"/>
    </row>
    <row r="150" spans="1:8" s="64" customFormat="1" ht="12.75" customHeight="1">
      <c r="A150" s="113" t="s">
        <v>93</v>
      </c>
      <c r="B150" s="202">
        <v>150</v>
      </c>
      <c r="C150" s="81">
        <v>380</v>
      </c>
      <c r="D150" s="82"/>
      <c r="E150" s="83">
        <f t="shared" si="24"/>
        <v>0</v>
      </c>
      <c r="F150" s="84">
        <f t="shared" si="25"/>
        <v>0</v>
      </c>
      <c r="G150" s="85"/>
      <c r="H150" s="136"/>
    </row>
    <row r="151" spans="1:8" s="64" customFormat="1" ht="12.75" customHeight="1">
      <c r="A151" s="113" t="s">
        <v>94</v>
      </c>
      <c r="B151" s="202">
        <v>150</v>
      </c>
      <c r="C151" s="81">
        <v>390</v>
      </c>
      <c r="D151" s="82"/>
      <c r="E151" s="83">
        <f t="shared" si="24"/>
        <v>0</v>
      </c>
      <c r="F151" s="84">
        <f t="shared" si="25"/>
        <v>0</v>
      </c>
      <c r="G151" s="85"/>
      <c r="H151" s="136"/>
    </row>
    <row r="152" spans="1:8" s="64" customFormat="1" ht="12.75" customHeight="1">
      <c r="A152" s="225" t="s">
        <v>96</v>
      </c>
      <c r="B152" s="225"/>
      <c r="C152" s="225"/>
      <c r="D152" s="225"/>
      <c r="E152" s="225"/>
      <c r="F152" s="225"/>
      <c r="G152" s="225"/>
      <c r="H152" s="136"/>
    </row>
    <row r="153" spans="1:8" s="64" customFormat="1" ht="12.75" customHeight="1">
      <c r="A153" s="115" t="s">
        <v>97</v>
      </c>
      <c r="B153" s="116">
        <v>40</v>
      </c>
      <c r="C153" s="87">
        <v>40</v>
      </c>
      <c r="D153" s="88"/>
      <c r="E153" s="83">
        <f aca="true" t="shared" si="26" ref="E153:E158">C153*D153</f>
        <v>0</v>
      </c>
      <c r="F153" s="84">
        <f aca="true" t="shared" si="27" ref="F153:F158">B153*D153</f>
        <v>0</v>
      </c>
      <c r="G153" s="85"/>
      <c r="H153" s="136"/>
    </row>
    <row r="154" spans="1:8" s="64" customFormat="1" ht="12.75" customHeight="1">
      <c r="A154" s="115" t="s">
        <v>98</v>
      </c>
      <c r="B154" s="116">
        <v>50</v>
      </c>
      <c r="C154" s="87">
        <v>50</v>
      </c>
      <c r="D154" s="88"/>
      <c r="E154" s="83">
        <f t="shared" si="26"/>
        <v>0</v>
      </c>
      <c r="F154" s="84">
        <f t="shared" si="27"/>
        <v>0</v>
      </c>
      <c r="G154" s="85"/>
      <c r="H154" s="136"/>
    </row>
    <row r="155" spans="1:8" s="64" customFormat="1" ht="12.75" customHeight="1">
      <c r="A155" s="115" t="s">
        <v>599</v>
      </c>
      <c r="B155" s="116">
        <v>180</v>
      </c>
      <c r="C155" s="87">
        <v>220</v>
      </c>
      <c r="D155" s="88"/>
      <c r="E155" s="83">
        <f t="shared" si="26"/>
        <v>0</v>
      </c>
      <c r="F155" s="84">
        <f t="shared" si="27"/>
        <v>0</v>
      </c>
      <c r="G155" s="85"/>
      <c r="H155" s="136"/>
    </row>
    <row r="156" spans="1:8" s="64" customFormat="1" ht="12.75" customHeight="1">
      <c r="A156" s="115" t="s">
        <v>99</v>
      </c>
      <c r="B156" s="116">
        <v>60</v>
      </c>
      <c r="C156" s="87">
        <v>80</v>
      </c>
      <c r="D156" s="88"/>
      <c r="E156" s="83">
        <f t="shared" si="26"/>
        <v>0</v>
      </c>
      <c r="F156" s="84">
        <f t="shared" si="27"/>
        <v>0</v>
      </c>
      <c r="G156" s="85"/>
      <c r="H156" s="136"/>
    </row>
    <row r="157" spans="1:16" s="64" customFormat="1" ht="12.75" customHeight="1">
      <c r="A157" s="110" t="s">
        <v>100</v>
      </c>
      <c r="B157" s="86">
        <v>60</v>
      </c>
      <c r="C157" s="87">
        <v>80</v>
      </c>
      <c r="D157" s="88"/>
      <c r="E157" s="83">
        <f t="shared" si="26"/>
        <v>0</v>
      </c>
      <c r="F157" s="84">
        <f t="shared" si="27"/>
        <v>0</v>
      </c>
      <c r="G157" s="85"/>
      <c r="H157" s="136"/>
      <c r="O157" s="66"/>
      <c r="P157" s="66"/>
    </row>
    <row r="158" spans="1:16" s="64" customFormat="1" ht="12.75" customHeight="1">
      <c r="A158" s="110" t="s">
        <v>101</v>
      </c>
      <c r="B158" s="86">
        <v>60</v>
      </c>
      <c r="C158" s="87">
        <v>100</v>
      </c>
      <c r="D158" s="88"/>
      <c r="E158" s="83">
        <f t="shared" si="26"/>
        <v>0</v>
      </c>
      <c r="F158" s="84">
        <f t="shared" si="27"/>
        <v>0</v>
      </c>
      <c r="G158" s="85"/>
      <c r="H158" s="136"/>
      <c r="O158" s="66"/>
      <c r="P158" s="66"/>
    </row>
    <row r="159" spans="1:16" s="64" customFormat="1" ht="12.75" customHeight="1">
      <c r="A159" s="226" t="s">
        <v>251</v>
      </c>
      <c r="B159" s="226"/>
      <c r="C159" s="226"/>
      <c r="D159" s="226"/>
      <c r="E159" s="226"/>
      <c r="F159" s="226"/>
      <c r="G159" s="226"/>
      <c r="H159" s="136"/>
      <c r="O159" s="66"/>
      <c r="P159" s="66"/>
    </row>
    <row r="160" spans="1:16" s="64" customFormat="1" ht="12.75" customHeight="1">
      <c r="A160" s="227" t="s">
        <v>102</v>
      </c>
      <c r="B160" s="227"/>
      <c r="C160" s="227"/>
      <c r="D160" s="227"/>
      <c r="E160" s="227"/>
      <c r="F160" s="227"/>
      <c r="G160" s="227"/>
      <c r="H160" s="136"/>
      <c r="O160" s="66"/>
      <c r="P160" s="66"/>
    </row>
    <row r="161" spans="1:16" s="64" customFormat="1" ht="12.75" customHeight="1">
      <c r="A161" s="117" t="s">
        <v>275</v>
      </c>
      <c r="B161" s="111">
        <v>260</v>
      </c>
      <c r="C161" s="105">
        <v>140</v>
      </c>
      <c r="D161" s="88"/>
      <c r="E161" s="83">
        <f aca="true" t="shared" si="28" ref="E161:E175">C161*D161</f>
        <v>0</v>
      </c>
      <c r="F161" s="84">
        <f aca="true" t="shared" si="29" ref="F161:F175">B161*D161</f>
        <v>0</v>
      </c>
      <c r="G161" s="85"/>
      <c r="H161" s="136"/>
      <c r="O161" s="66"/>
      <c r="P161" s="66"/>
    </row>
    <row r="162" spans="1:16" s="64" customFormat="1" ht="12.75" customHeight="1">
      <c r="A162" s="117" t="s">
        <v>103</v>
      </c>
      <c r="B162" s="118">
        <v>600</v>
      </c>
      <c r="C162" s="105">
        <v>100</v>
      </c>
      <c r="D162" s="88"/>
      <c r="E162" s="83">
        <f t="shared" si="28"/>
        <v>0</v>
      </c>
      <c r="F162" s="84">
        <f t="shared" si="29"/>
        <v>0</v>
      </c>
      <c r="G162" s="85"/>
      <c r="H162" s="136"/>
      <c r="O162" s="66"/>
      <c r="P162" s="66"/>
    </row>
    <row r="163" spans="1:16" s="64" customFormat="1" ht="12.75" customHeight="1">
      <c r="A163" s="117" t="s">
        <v>104</v>
      </c>
      <c r="B163" s="118">
        <v>330</v>
      </c>
      <c r="C163" s="105">
        <v>220</v>
      </c>
      <c r="D163" s="88"/>
      <c r="E163" s="83">
        <f t="shared" si="28"/>
        <v>0</v>
      </c>
      <c r="F163" s="84">
        <f t="shared" si="29"/>
        <v>0</v>
      </c>
      <c r="G163" s="85"/>
      <c r="H163" s="136"/>
      <c r="O163" s="66"/>
      <c r="P163" s="66"/>
    </row>
    <row r="164" spans="1:16" s="64" customFormat="1" ht="12.75" customHeight="1">
      <c r="A164" s="117" t="s">
        <v>105</v>
      </c>
      <c r="B164" s="118">
        <v>250</v>
      </c>
      <c r="C164" s="105">
        <v>200</v>
      </c>
      <c r="D164" s="88"/>
      <c r="E164" s="83">
        <f t="shared" si="28"/>
        <v>0</v>
      </c>
      <c r="F164" s="84">
        <f t="shared" si="29"/>
        <v>0</v>
      </c>
      <c r="G164" s="85"/>
      <c r="H164" s="136"/>
      <c r="O164" s="66"/>
      <c r="P164" s="66"/>
    </row>
    <row r="165" spans="1:16" s="64" customFormat="1" ht="12.75" customHeight="1">
      <c r="A165" s="117" t="s">
        <v>106</v>
      </c>
      <c r="B165" s="118">
        <v>330</v>
      </c>
      <c r="C165" s="105">
        <v>200</v>
      </c>
      <c r="D165" s="88"/>
      <c r="E165" s="83">
        <f t="shared" si="28"/>
        <v>0</v>
      </c>
      <c r="F165" s="84">
        <f t="shared" si="29"/>
        <v>0</v>
      </c>
      <c r="G165" s="85"/>
      <c r="H165" s="136"/>
      <c r="O165" s="66"/>
      <c r="P165" s="66"/>
    </row>
    <row r="166" spans="1:16" s="64" customFormat="1" ht="12.75" customHeight="1">
      <c r="A166" s="117" t="s">
        <v>107</v>
      </c>
      <c r="B166" s="118">
        <v>250</v>
      </c>
      <c r="C166" s="105">
        <v>250</v>
      </c>
      <c r="D166" s="82"/>
      <c r="E166" s="83">
        <f t="shared" si="28"/>
        <v>0</v>
      </c>
      <c r="F166" s="84">
        <f t="shared" si="29"/>
        <v>0</v>
      </c>
      <c r="G166" s="85"/>
      <c r="H166" s="136"/>
      <c r="O166" s="66"/>
      <c r="P166" s="66"/>
    </row>
    <row r="167" spans="1:16" s="64" customFormat="1" ht="12.75" customHeight="1">
      <c r="A167" s="102" t="s">
        <v>108</v>
      </c>
      <c r="B167" s="118">
        <v>250</v>
      </c>
      <c r="C167" s="105">
        <v>160</v>
      </c>
      <c r="D167" s="82"/>
      <c r="E167" s="83">
        <f t="shared" si="28"/>
        <v>0</v>
      </c>
      <c r="F167" s="84">
        <f t="shared" si="29"/>
        <v>0</v>
      </c>
      <c r="G167" s="85"/>
      <c r="H167" s="136"/>
      <c r="O167" s="66"/>
      <c r="P167" s="66"/>
    </row>
    <row r="168" spans="1:16" s="208" customFormat="1" ht="12.75" customHeight="1">
      <c r="A168" s="90" t="s">
        <v>559</v>
      </c>
      <c r="B168" s="213">
        <v>1000</v>
      </c>
      <c r="C168" s="105">
        <v>350</v>
      </c>
      <c r="D168" s="203"/>
      <c r="E168" s="204">
        <f t="shared" si="28"/>
        <v>0</v>
      </c>
      <c r="F168" s="205">
        <f t="shared" si="29"/>
        <v>0</v>
      </c>
      <c r="G168" s="206"/>
      <c r="H168" s="207"/>
      <c r="O168" s="209"/>
      <c r="P168" s="209"/>
    </row>
    <row r="169" spans="1:16" s="64" customFormat="1" ht="12.75" customHeight="1">
      <c r="A169" s="90" t="s">
        <v>560</v>
      </c>
      <c r="B169" s="213">
        <v>200</v>
      </c>
      <c r="C169" s="105">
        <v>150</v>
      </c>
      <c r="D169" s="82"/>
      <c r="E169" s="83">
        <f t="shared" si="28"/>
        <v>0</v>
      </c>
      <c r="F169" s="84">
        <f t="shared" si="29"/>
        <v>0</v>
      </c>
      <c r="G169" s="85"/>
      <c r="H169" s="136"/>
      <c r="O169" s="66"/>
      <c r="P169" s="66"/>
    </row>
    <row r="170" spans="1:16" s="211" customFormat="1" ht="12.75" customHeight="1">
      <c r="A170" s="90" t="s">
        <v>494</v>
      </c>
      <c r="B170" s="213">
        <v>1000</v>
      </c>
      <c r="C170" s="105">
        <v>700</v>
      </c>
      <c r="D170" s="203"/>
      <c r="E170" s="204">
        <f t="shared" si="28"/>
        <v>0</v>
      </c>
      <c r="F170" s="205">
        <f t="shared" si="29"/>
        <v>0</v>
      </c>
      <c r="G170" s="210"/>
      <c r="O170" s="212"/>
      <c r="P170" s="212"/>
    </row>
    <row r="171" spans="1:16" s="208" customFormat="1" ht="12.75" customHeight="1">
      <c r="A171" s="90" t="s">
        <v>561</v>
      </c>
      <c r="B171" s="213">
        <v>1000</v>
      </c>
      <c r="C171" s="105">
        <v>800</v>
      </c>
      <c r="D171" s="203"/>
      <c r="E171" s="204">
        <f t="shared" si="28"/>
        <v>0</v>
      </c>
      <c r="F171" s="205">
        <f t="shared" si="29"/>
        <v>0</v>
      </c>
      <c r="G171" s="206"/>
      <c r="H171" s="207"/>
      <c r="O171" s="209"/>
      <c r="P171" s="209"/>
    </row>
    <row r="172" spans="1:17" s="208" customFormat="1" ht="12.75" customHeight="1">
      <c r="A172" s="90" t="s">
        <v>562</v>
      </c>
      <c r="B172" s="213">
        <v>1000</v>
      </c>
      <c r="C172" s="105">
        <v>600</v>
      </c>
      <c r="D172" s="203"/>
      <c r="E172" s="204">
        <f t="shared" si="28"/>
        <v>0</v>
      </c>
      <c r="F172" s="205">
        <f t="shared" si="29"/>
        <v>0</v>
      </c>
      <c r="G172" s="206"/>
      <c r="H172" s="207"/>
      <c r="O172" s="209"/>
      <c r="P172" s="209"/>
      <c r="Q172" s="208" t="s">
        <v>113</v>
      </c>
    </row>
    <row r="173" spans="1:16" s="64" customFormat="1" ht="12.75" customHeight="1">
      <c r="A173" s="91" t="s">
        <v>563</v>
      </c>
      <c r="B173" s="92">
        <v>200</v>
      </c>
      <c r="C173" s="93">
        <v>100</v>
      </c>
      <c r="D173" s="82"/>
      <c r="E173" s="83">
        <f t="shared" si="28"/>
        <v>0</v>
      </c>
      <c r="F173" s="84">
        <f t="shared" si="29"/>
        <v>0</v>
      </c>
      <c r="G173" s="85"/>
      <c r="H173" s="136"/>
      <c r="O173" s="66"/>
      <c r="P173" s="66"/>
    </row>
    <row r="174" spans="1:8" s="64" customFormat="1" ht="12.75" customHeight="1">
      <c r="A174" s="90" t="s">
        <v>115</v>
      </c>
      <c r="B174" s="97">
        <v>800</v>
      </c>
      <c r="C174" s="98">
        <v>250</v>
      </c>
      <c r="D174" s="99"/>
      <c r="E174" s="83">
        <f t="shared" si="28"/>
        <v>0</v>
      </c>
      <c r="F174" s="84">
        <f t="shared" si="29"/>
        <v>0</v>
      </c>
      <c r="G174" s="85"/>
      <c r="H174" s="136"/>
    </row>
    <row r="175" spans="1:16" s="64" customFormat="1" ht="12.75" customHeight="1">
      <c r="A175" s="79" t="s">
        <v>116</v>
      </c>
      <c r="B175" s="80">
        <v>150</v>
      </c>
      <c r="C175" s="93">
        <v>150</v>
      </c>
      <c r="D175" s="82"/>
      <c r="E175" s="83">
        <f t="shared" si="28"/>
        <v>0</v>
      </c>
      <c r="F175" s="84">
        <f t="shared" si="29"/>
        <v>0</v>
      </c>
      <c r="G175" s="85"/>
      <c r="H175" s="136"/>
      <c r="O175" s="66"/>
      <c r="P175" s="66"/>
    </row>
    <row r="176" spans="1:16" s="64" customFormat="1" ht="12.75" customHeight="1">
      <c r="A176" s="222" t="s">
        <v>117</v>
      </c>
      <c r="B176" s="222"/>
      <c r="C176" s="222"/>
      <c r="D176" s="222"/>
      <c r="E176" s="119">
        <f>SUM(E13:E175)</f>
        <v>0</v>
      </c>
      <c r="F176" s="120">
        <f>SUM(F13:F157)</f>
        <v>0</v>
      </c>
      <c r="G176" s="228"/>
      <c r="H176" s="136"/>
      <c r="O176" s="66"/>
      <c r="P176" s="66"/>
    </row>
    <row r="177" spans="1:15" s="67" customFormat="1" ht="12.75" customHeight="1">
      <c r="A177" s="229" t="s">
        <v>220</v>
      </c>
      <c r="B177" s="229"/>
      <c r="C177" s="229"/>
      <c r="D177" s="121">
        <f>G6</f>
        <v>0</v>
      </c>
      <c r="E177" s="122" t="e">
        <f>ROUND(E176/D177,2)</f>
        <v>#DIV/0!</v>
      </c>
      <c r="F177" s="121" t="e">
        <f>F176/D177</f>
        <v>#DIV/0!</v>
      </c>
      <c r="G177" s="228"/>
      <c r="H177" s="33"/>
      <c r="O177" s="66"/>
    </row>
    <row r="178" spans="1:15" s="64" customFormat="1" ht="12.75" customHeight="1">
      <c r="A178" s="222" t="s">
        <v>119</v>
      </c>
      <c r="B178" s="222"/>
      <c r="C178" s="222"/>
      <c r="D178" s="123">
        <v>0.15</v>
      </c>
      <c r="E178" s="119">
        <f>E176*D178</f>
        <v>0</v>
      </c>
      <c r="F178" s="120" t="s">
        <v>120</v>
      </c>
      <c r="G178" s="228"/>
      <c r="H178" s="136"/>
      <c r="O178" s="66"/>
    </row>
    <row r="179" spans="1:15" s="64" customFormat="1" ht="12.75" customHeight="1">
      <c r="A179" s="230" t="s">
        <v>122</v>
      </c>
      <c r="B179" s="230"/>
      <c r="C179" s="230"/>
      <c r="D179" s="230"/>
      <c r="E179" s="125">
        <f>E178+E176</f>
        <v>0</v>
      </c>
      <c r="F179" s="126" t="s">
        <v>120</v>
      </c>
      <c r="G179" s="228"/>
      <c r="H179" s="136"/>
      <c r="O179" s="66"/>
    </row>
    <row r="180" spans="1:8" s="73" customFormat="1" ht="39" customHeight="1">
      <c r="A180" s="37"/>
      <c r="B180" s="68"/>
      <c r="C180" s="69"/>
      <c r="D180" s="70"/>
      <c r="E180" s="71"/>
      <c r="F180" s="70"/>
      <c r="G180" s="72"/>
      <c r="H180" s="139"/>
    </row>
    <row r="181" spans="1:15" ht="12.75">
      <c r="A181" s="74" t="s">
        <v>129</v>
      </c>
      <c r="B181" s="49"/>
      <c r="D181" s="223" t="s">
        <v>130</v>
      </c>
      <c r="E181" s="223"/>
      <c r="F181" s="223"/>
      <c r="G181" s="223"/>
      <c r="O181" s="66"/>
    </row>
    <row r="182" spans="1:15" ht="12.75">
      <c r="A182" s="49" t="s">
        <v>131</v>
      </c>
      <c r="O182" s="66"/>
    </row>
    <row r="183" ht="12.75">
      <c r="O183" s="66"/>
    </row>
  </sheetData>
  <sheetProtection/>
  <mergeCells count="37">
    <mergeCell ref="D181:G181"/>
    <mergeCell ref="A160:G160"/>
    <mergeCell ref="A176:D176"/>
    <mergeCell ref="G176:G179"/>
    <mergeCell ref="A177:C177"/>
    <mergeCell ref="A178:C178"/>
    <mergeCell ref="A179:D179"/>
    <mergeCell ref="A140:G140"/>
    <mergeCell ref="A141:G141"/>
    <mergeCell ref="A145:G145"/>
    <mergeCell ref="A152:G152"/>
    <mergeCell ref="A159:G159"/>
    <mergeCell ref="A89:G89"/>
    <mergeCell ref="A98:G98"/>
    <mergeCell ref="A107:G107"/>
    <mergeCell ref="A112:G112"/>
    <mergeCell ref="A125:G125"/>
    <mergeCell ref="A133:G133"/>
    <mergeCell ref="A46:G46"/>
    <mergeCell ref="A58:G58"/>
    <mergeCell ref="A70:G70"/>
    <mergeCell ref="A77:G77"/>
    <mergeCell ref="A88:G88"/>
    <mergeCell ref="A11:G11"/>
    <mergeCell ref="A12:G12"/>
    <mergeCell ref="A20:G20"/>
    <mergeCell ref="A32:G32"/>
    <mergeCell ref="A40:G40"/>
    <mergeCell ref="A45:G45"/>
    <mergeCell ref="A1:G1"/>
    <mergeCell ref="I1:M5"/>
    <mergeCell ref="A3:G3"/>
    <mergeCell ref="A5:A8"/>
    <mergeCell ref="E5:F5"/>
    <mergeCell ref="C6:F6"/>
    <mergeCell ref="C7:F7"/>
    <mergeCell ref="C8:F8"/>
  </mergeCells>
  <conditionalFormatting sqref="E90:F97 E99:F106 E126:F132 E134:F134 E153:F158 E180:F180 E59:F59 E68:F68 F69 E78:F87 F21:F31 F33:F39 E63:E66 F60:F67 E161:F169 E13:F19 E41:F44 E136:F139 E171:F175 E146:F151">
    <cfRule type="cellIs" priority="4" dxfId="97" operator="equal" stopIfTrue="1">
      <formula>0</formula>
    </cfRule>
  </conditionalFormatting>
  <conditionalFormatting sqref="E108:F111">
    <cfRule type="cellIs" priority="5" dxfId="97" operator="equal" stopIfTrue="1">
      <formula>0</formula>
    </cfRule>
  </conditionalFormatting>
  <conditionalFormatting sqref="E21:E31">
    <cfRule type="cellIs" priority="6" dxfId="97" operator="equal" stopIfTrue="1">
      <formula>0</formula>
    </cfRule>
  </conditionalFormatting>
  <conditionalFormatting sqref="E47:F57">
    <cfRule type="cellIs" priority="7" dxfId="97" operator="equal" stopIfTrue="1">
      <formula>0</formula>
    </cfRule>
  </conditionalFormatting>
  <conditionalFormatting sqref="E60:E62">
    <cfRule type="cellIs" priority="8" dxfId="97" operator="equal" stopIfTrue="1">
      <formula>0</formula>
    </cfRule>
  </conditionalFormatting>
  <conditionalFormatting sqref="E71:F76">
    <cfRule type="cellIs" priority="9" dxfId="97" operator="equal" stopIfTrue="1">
      <formula>0</formula>
    </cfRule>
  </conditionalFormatting>
  <conditionalFormatting sqref="E33:E39">
    <cfRule type="cellIs" priority="13" dxfId="97" operator="equal" stopIfTrue="1">
      <formula>0</formula>
    </cfRule>
  </conditionalFormatting>
  <conditionalFormatting sqref="E67">
    <cfRule type="cellIs" priority="14" dxfId="97" operator="equal" stopIfTrue="1">
      <formula>0</formula>
    </cfRule>
  </conditionalFormatting>
  <conditionalFormatting sqref="E69">
    <cfRule type="cellIs" priority="15" dxfId="97" operator="equal" stopIfTrue="1">
      <formula>0</formula>
    </cfRule>
  </conditionalFormatting>
  <conditionalFormatting sqref="E113:F124">
    <cfRule type="cellIs" priority="16" dxfId="97" operator="equal" stopIfTrue="1">
      <formula>0</formula>
    </cfRule>
  </conditionalFormatting>
  <conditionalFormatting sqref="E143:F143">
    <cfRule type="cellIs" priority="17" dxfId="97" operator="equal" stopIfTrue="1">
      <formula>0</formula>
    </cfRule>
  </conditionalFormatting>
  <conditionalFormatting sqref="E142:F142">
    <cfRule type="cellIs" priority="18" dxfId="97" operator="equal" stopIfTrue="1">
      <formula>0</formula>
    </cfRule>
  </conditionalFormatting>
  <conditionalFormatting sqref="E144:F144">
    <cfRule type="cellIs" priority="19" dxfId="97" operator="equal" stopIfTrue="1">
      <formula>0</formula>
    </cfRule>
  </conditionalFormatting>
  <conditionalFormatting sqref="E135:F135">
    <cfRule type="cellIs" priority="2" dxfId="97" operator="equal" stopIfTrue="1">
      <formula>0</formula>
    </cfRule>
  </conditionalFormatting>
  <conditionalFormatting sqref="E170:F170">
    <cfRule type="cellIs" priority="1" dxfId="9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salesmanager</dc:creator>
  <cp:keywords/>
  <dc:description/>
  <cp:lastModifiedBy>salesmanager</cp:lastModifiedBy>
  <cp:lastPrinted>2018-05-31T13:27:10Z</cp:lastPrinted>
  <dcterms:created xsi:type="dcterms:W3CDTF">2018-05-06T07:36:51Z</dcterms:created>
  <dcterms:modified xsi:type="dcterms:W3CDTF">2018-06-29T06:30:47Z</dcterms:modified>
  <cp:category/>
  <cp:version/>
  <cp:contentType/>
  <cp:contentStatus/>
</cp:coreProperties>
</file>